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320" windowHeight="10005" activeTab="0"/>
  </bookViews>
  <sheets>
    <sheet name="推移" sheetId="1" r:id="rId1"/>
    <sheet name="時価総額比較" sheetId="2" r:id="rId2"/>
    <sheet name="20090105" sheetId="3" r:id="rId3"/>
    <sheet name="20090202" sheetId="4" r:id="rId4"/>
    <sheet name="20090302" sheetId="5" r:id="rId5"/>
    <sheet name="20090401" sheetId="6" r:id="rId6"/>
    <sheet name="20090501" sheetId="7" r:id="rId7"/>
    <sheet name="20090601" sheetId="8" r:id="rId8"/>
    <sheet name="Sheet2" sheetId="9" r:id="rId9"/>
  </sheets>
  <definedNames/>
  <calcPr fullCalcOnLoad="1"/>
</workbook>
</file>

<file path=xl/sharedStrings.xml><?xml version="1.0" encoding="utf-8"?>
<sst xmlns="http://schemas.openxmlformats.org/spreadsheetml/2006/main" count="5106" uniqueCount="566">
  <si>
    <t>証券コード</t>
  </si>
  <si>
    <t>企業名</t>
  </si>
  <si>
    <t>主市場</t>
  </si>
  <si>
    <t>副市場</t>
  </si>
  <si>
    <t>業種</t>
  </si>
  <si>
    <t>本社所在地</t>
  </si>
  <si>
    <t>時価総額</t>
  </si>
  <si>
    <t>株価</t>
  </si>
  <si>
    <t>単元株数</t>
  </si>
  <si>
    <t>単元数補正</t>
  </si>
  <si>
    <t>最低投資金額</t>
  </si>
  <si>
    <t>ジェイオーグループホールディングス(株) </t>
  </si>
  <si>
    <t>大証2部</t>
  </si>
  <si>
    <t>建設業</t>
  </si>
  <si>
    <t>兵庫県神戸市中央区大日通1-2-18</t>
  </si>
  <si>
    <t>○</t>
  </si>
  <si>
    <t>美樹工業(株) </t>
  </si>
  <si>
    <t>JASDAQ</t>
  </si>
  <si>
    <t>兵庫県姫路市東延末2-50</t>
  </si>
  <si>
    <t>(株)ソネック </t>
  </si>
  <si>
    <t>兵庫県高砂市曽根町2257-1</t>
  </si>
  <si>
    <t>(株)イチケン </t>
  </si>
  <si>
    <t>東証1部</t>
  </si>
  <si>
    <t>大証1部</t>
  </si>
  <si>
    <t>兵庫県神戸市中央区浜辺通2-1-30</t>
  </si>
  <si>
    <t>青木マリーン(株) </t>
  </si>
  <si>
    <t>兵庫県神戸市東灘区魚崎西町3-4-3</t>
  </si>
  <si>
    <t>(株)増田製粉所 </t>
  </si>
  <si>
    <t>食料品</t>
  </si>
  <si>
    <t>兵庫県神戸市長田区梅ヶ香町1-1-10</t>
  </si>
  <si>
    <t>日和産業(株) </t>
  </si>
  <si>
    <t>兵庫県神戸市東灘区住吉浜町19-5</t>
  </si>
  <si>
    <t>モロゾフ(株) </t>
  </si>
  <si>
    <t>兵庫県神戸市東灘区御影本町6-11-19</t>
  </si>
  <si>
    <t>六甲バター(株) </t>
  </si>
  <si>
    <t>兵庫県神戸市中央区坂口通1-3-13</t>
  </si>
  <si>
    <t>伊藤ハム(株) </t>
  </si>
  <si>
    <t>兵庫県西宮市高畑町4-27</t>
  </si>
  <si>
    <t>Ｓ　ＦＯＯＤＳ(株) </t>
  </si>
  <si>
    <t>兵庫県西宮市鳴尾浜1-22-13</t>
  </si>
  <si>
    <t>(株)ドーン </t>
  </si>
  <si>
    <t>ヘラクレス</t>
  </si>
  <si>
    <t>情報・通信</t>
  </si>
  <si>
    <t>兵庫県神戸市中央区磯上通2-2-21</t>
  </si>
  <si>
    <t>ＷＤＢ(株) </t>
  </si>
  <si>
    <t>東証2部</t>
  </si>
  <si>
    <t>サービス業</t>
  </si>
  <si>
    <t>兵庫県姫路市南駅前町100</t>
  </si>
  <si>
    <t>石光商事(株) </t>
  </si>
  <si>
    <t>卸売業</t>
  </si>
  <si>
    <t>兵庫県神戸市灘区岩屋南町4-40</t>
  </si>
  <si>
    <t>フジッコ(株) </t>
  </si>
  <si>
    <t>兵庫県神戸市中央区港島中町6-13-4</t>
  </si>
  <si>
    <t>(株)ロック・フィールド </t>
  </si>
  <si>
    <t>兵庫県神戸市東灘区魚崎浜町15-2</t>
  </si>
  <si>
    <t>神栄(株) </t>
  </si>
  <si>
    <t>兵庫県神戸市中央区京町77-1</t>
  </si>
  <si>
    <t>(株)神戸物産 </t>
  </si>
  <si>
    <t>兵庫県加古郡稲美町中一色876-1</t>
  </si>
  <si>
    <t>ヒラキ(株) </t>
  </si>
  <si>
    <t>小売業</t>
  </si>
  <si>
    <t>兵庫県神戸市中央区中町通2-1-18</t>
  </si>
  <si>
    <t>(株)アライドハーツ・ホールディングス </t>
  </si>
  <si>
    <t>兵庫県神戸市中央区橘通4-2-13</t>
  </si>
  <si>
    <t>(株)ＭｏｎｏｔａＲＯ </t>
  </si>
  <si>
    <t>マザーズ</t>
  </si>
  <si>
    <t>兵庫県尼崎市西向島町231-2</t>
  </si>
  <si>
    <t>(株)ウィル </t>
  </si>
  <si>
    <t>不動産業</t>
  </si>
  <si>
    <t>兵庫県宝塚市逆瀬川1-14-6</t>
  </si>
  <si>
    <t>日本製麻(株) </t>
  </si>
  <si>
    <t>兵庫県神戸市中央区海岸通8</t>
  </si>
  <si>
    <t>(株)フェリシモ </t>
  </si>
  <si>
    <t>兵庫県神戸市中央区浪花町59</t>
  </si>
  <si>
    <t>(株)トリドール </t>
  </si>
  <si>
    <t>兵庫県神戸市中央区小野柄通7-1-1</t>
  </si>
  <si>
    <t>トーカロ(株) </t>
  </si>
  <si>
    <t>金属製品</t>
  </si>
  <si>
    <t>兵庫県神戸市東灘区深江北町4-13-4</t>
  </si>
  <si>
    <t>特殊電極(株) </t>
  </si>
  <si>
    <t>兵庫県尼崎市昭和通2-2-27</t>
  </si>
  <si>
    <t>(株)フジコー </t>
  </si>
  <si>
    <t>繊維製品</t>
  </si>
  <si>
    <t>兵庫県伊丹市行基町1-5</t>
  </si>
  <si>
    <t>多木化学(株) </t>
  </si>
  <si>
    <t>福証</t>
  </si>
  <si>
    <t>化学</t>
  </si>
  <si>
    <t>兵庫県加古川市別府町緑町2</t>
  </si>
  <si>
    <t>丸尾カルシウム(株) </t>
  </si>
  <si>
    <t>兵庫県明石市魚住町西岡1455</t>
  </si>
  <si>
    <t>フジプレアム(株) </t>
  </si>
  <si>
    <t>兵庫県姫路市飾西38-1</t>
  </si>
  <si>
    <t>(株)アイ・ピー・エス </t>
  </si>
  <si>
    <t>兵庫県神戸市中央区東川崎町1-3-3</t>
  </si>
  <si>
    <t>西菱電機(株) </t>
  </si>
  <si>
    <t>兵庫県伊丹市藤ノ木3-5-33</t>
  </si>
  <si>
    <t>石原薬品(株) </t>
  </si>
  <si>
    <t>兵庫県神戸市兵庫区西柳原町5-26</t>
  </si>
  <si>
    <t>ビオフェルミン製薬(株) </t>
  </si>
  <si>
    <t>医薬品</t>
  </si>
  <si>
    <t>兵庫県神戸市長田区三番町5-5</t>
  </si>
  <si>
    <t>日本ケミカルリサーチ(株) </t>
  </si>
  <si>
    <t>兵庫県芦屋市春日町3-19</t>
  </si>
  <si>
    <t>カルナバイオサイエンス(株) </t>
  </si>
  <si>
    <t>兵庫県神戸市中央区港島南町5-5-2</t>
  </si>
  <si>
    <t>神東塗料(株) </t>
  </si>
  <si>
    <t>兵庫県尼崎市南塚口町6-10-73</t>
  </si>
  <si>
    <t>川上塗料(株) </t>
  </si>
  <si>
    <t>兵庫県尼崎市塚口本町2-41-1</t>
  </si>
  <si>
    <t>(株)さくらケーシーエス </t>
  </si>
  <si>
    <t>兵庫県神戸市中央区播磨町21-1</t>
  </si>
  <si>
    <t>(株)ノエビア </t>
  </si>
  <si>
    <t>兵庫県神戸市中央区港島中町6-13-1</t>
  </si>
  <si>
    <t>ケミプロ化成(株) </t>
  </si>
  <si>
    <t>兵庫県神戸市中央区京町83</t>
  </si>
  <si>
    <t>メック(株) </t>
  </si>
  <si>
    <t>兵庫県尼崎市昭和通3-95</t>
  </si>
  <si>
    <t>ＭＯＲＥＳＣＯ </t>
  </si>
  <si>
    <t>石油・石炭製品</t>
  </si>
  <si>
    <t>兵庫県神戸市中央区港島南町5-5-3</t>
  </si>
  <si>
    <t>住友ゴム工業(株) </t>
  </si>
  <si>
    <t>ゴム製品</t>
  </si>
  <si>
    <t>兵庫県神戸市中央区脇浜町3-6-9</t>
  </si>
  <si>
    <t>(株)ニチリン </t>
  </si>
  <si>
    <t>兵庫県姫路市別所町佐土1118</t>
  </si>
  <si>
    <t>三ツ星ベルト(株) </t>
  </si>
  <si>
    <t>兵庫県神戸市長田区浜添通4-1-21</t>
  </si>
  <si>
    <t>バンドー化学(株) </t>
  </si>
  <si>
    <t>兵庫県神戸市中央区港島南町4-6-6</t>
  </si>
  <si>
    <t>日本山村硝子(株) </t>
  </si>
  <si>
    <t>ガラス・土石製品</t>
  </si>
  <si>
    <t>兵庫県西宮市浜松原町2-21</t>
  </si>
  <si>
    <t>(株)ノザワ </t>
  </si>
  <si>
    <t>兵庫県神戸市中央区浪花町15</t>
  </si>
  <si>
    <t>ＳＥＣカーボン(株) </t>
  </si>
  <si>
    <t>兵庫県尼崎市御園町5</t>
  </si>
  <si>
    <t>(株)神戸製鋼所 </t>
  </si>
  <si>
    <t>大証・名証1部</t>
  </si>
  <si>
    <t>鉄鋼</t>
  </si>
  <si>
    <t>兵庫県神戸市中央区脇浜町2-10-26</t>
  </si>
  <si>
    <t>大和工業(株) </t>
  </si>
  <si>
    <t>兵庫県姫路市大津区吉美380</t>
  </si>
  <si>
    <t>山陽特殊製鋼(株) </t>
  </si>
  <si>
    <t>兵庫県姫路市飾磨区中島3007</t>
  </si>
  <si>
    <t>虹技(株) </t>
  </si>
  <si>
    <t>兵庫県姫路市大津区勘兵衛町4-1</t>
  </si>
  <si>
    <t>日亜鋼業(株) </t>
  </si>
  <si>
    <t>兵庫県尼崎市道意町6-74</t>
  </si>
  <si>
    <t>神鋼鋼線工業(株) </t>
  </si>
  <si>
    <t>兵庫県尼崎市中浜町10-1</t>
  </si>
  <si>
    <t>(株)大阪チタニウムテクノロジーズ </t>
  </si>
  <si>
    <t>非鉄金属</t>
  </si>
  <si>
    <t>兵庫県尼崎市東浜町1</t>
  </si>
  <si>
    <t>アサヒプリテック(株) </t>
  </si>
  <si>
    <t>兵庫県神戸市中央区加納町4-4-17</t>
  </si>
  <si>
    <t>(株)ノーリツ </t>
  </si>
  <si>
    <t>兵庫県神戸市中央区江戸町93</t>
  </si>
  <si>
    <t>アマテイ(株) </t>
  </si>
  <si>
    <t>兵庫県尼崎市西高洲町9</t>
  </si>
  <si>
    <t>(株)タクマ </t>
  </si>
  <si>
    <t>機械</t>
  </si>
  <si>
    <t>兵庫県尼崎市金楽寺町2-2-33</t>
  </si>
  <si>
    <t>神戸発動機(株) </t>
  </si>
  <si>
    <t>輸送用機器</t>
  </si>
  <si>
    <t>兵庫県明石市二見町南二見1</t>
  </si>
  <si>
    <t>阪神内燃機工業(株) </t>
  </si>
  <si>
    <t>ＯＫＫ </t>
  </si>
  <si>
    <t>兵庫県伊丹市北伊丹8-10</t>
  </si>
  <si>
    <t>東洋機械金属(株) </t>
  </si>
  <si>
    <t>兵庫県明石市二見町福里523-1</t>
  </si>
  <si>
    <t>日本スピンドル製造(株) </t>
  </si>
  <si>
    <t>兵庫県尼崎市潮江4-2-30</t>
  </si>
  <si>
    <t>(株)神鋼環境ソリューション </t>
  </si>
  <si>
    <t>兵庫県神戸市中央区脇浜町1-4-78</t>
  </si>
  <si>
    <t>日工(株) </t>
  </si>
  <si>
    <t>兵庫県明石市大久保町江井島1013-1</t>
  </si>
  <si>
    <t>(株)帝国電機製作所 </t>
  </si>
  <si>
    <t>兵庫県たつの市新宮町平野60</t>
  </si>
  <si>
    <t>住友精密工業(株) </t>
  </si>
  <si>
    <t>兵庫県尼崎市扶桑町1-10</t>
  </si>
  <si>
    <t>木村化工機(株) </t>
  </si>
  <si>
    <t>兵庫県尼崎市杭瀬寺島2-1-2</t>
  </si>
  <si>
    <t>グローリー(株) </t>
  </si>
  <si>
    <t>兵庫県姫路市下手野1-3-1</t>
  </si>
  <si>
    <t>(株)トウアバルブグループ本社 </t>
  </si>
  <si>
    <t>兵庫県尼崎市西立花町5-12-1</t>
  </si>
  <si>
    <t>三相電機(株) </t>
  </si>
  <si>
    <t>電気機器</t>
  </si>
  <si>
    <t>兵庫県姫路市青山北1-1-1</t>
  </si>
  <si>
    <t>西芝電機(株) </t>
  </si>
  <si>
    <t>兵庫県姫路市網干区浜田1000</t>
  </si>
  <si>
    <t>ＴＯＡ(株) </t>
  </si>
  <si>
    <t>兵庫県神戸市中央区港島中町7-2-1</t>
  </si>
  <si>
    <t>古野電気(株) </t>
  </si>
  <si>
    <t>兵庫県西宮市芦原町9-52</t>
  </si>
  <si>
    <t>日本電子材料(株) </t>
  </si>
  <si>
    <t>兵庫県尼崎市西長洲町2-5-13</t>
  </si>
  <si>
    <t>シスメックス(株) </t>
  </si>
  <si>
    <t>兵庫県神戸市中央区脇浜海岸通1-5-1</t>
  </si>
  <si>
    <t>フェニックス電機(株) </t>
  </si>
  <si>
    <t>兵庫県姫路市豊富町御蔭字高丸703</t>
  </si>
  <si>
    <t>(株)大真空 </t>
  </si>
  <si>
    <t>兵庫県加古川市平岡町新在家1389</t>
  </si>
  <si>
    <t>(株)指月電機製作所 </t>
  </si>
  <si>
    <t>兵庫県西宮市大社町10-45</t>
  </si>
  <si>
    <t>川崎重工業(株) </t>
  </si>
  <si>
    <t>兵庫県神戸市中央区東川崎町1-1-3</t>
  </si>
  <si>
    <t>(株)カネミツ </t>
  </si>
  <si>
    <t>兵庫県明石市大蔵本町20-26</t>
  </si>
  <si>
    <t>新明和工業(株) </t>
  </si>
  <si>
    <t>兵庫県宝塚市新明和町1-1</t>
  </si>
  <si>
    <t>極東開発工業(株) </t>
  </si>
  <si>
    <t>兵庫県西宮市甲子園口6-1-45</t>
  </si>
  <si>
    <t>(株)ハイレックスコーポレーション </t>
  </si>
  <si>
    <t>兵庫県宝塚市栄町1-12-28</t>
  </si>
  <si>
    <t>(株)カワムラサイクル </t>
  </si>
  <si>
    <t>兵庫県神戸市西区上新地3-9-1</t>
  </si>
  <si>
    <t>エコートレーディング(株) </t>
  </si>
  <si>
    <t>兵庫県西宮市鳴尾浜2-1-23</t>
  </si>
  <si>
    <t>ハリマ共和物産(株) </t>
  </si>
  <si>
    <t>兵庫県姫路市飾東町庄313</t>
  </si>
  <si>
    <t>(株)Ｇ－７ホールディングス </t>
  </si>
  <si>
    <t>兵庫県神戸市須磨区弥栄台3-1-6</t>
  </si>
  <si>
    <t>(株)西松屋チェーン </t>
  </si>
  <si>
    <t>兵庫県姫路市飾東町庄266-1</t>
  </si>
  <si>
    <t>ＳＲＩスポーツ(株) </t>
  </si>
  <si>
    <t>その他製品</t>
  </si>
  <si>
    <t>(株)アシックス </t>
  </si>
  <si>
    <t>兵庫県神戸市中央区港島中町7-1-1</t>
  </si>
  <si>
    <t>田崎真珠(株) </t>
  </si>
  <si>
    <t>兵庫県神戸市中央区港島中町6-3-2</t>
  </si>
  <si>
    <t>東リ(株) </t>
  </si>
  <si>
    <t>兵庫県伊丹市東有岡5-125</t>
  </si>
  <si>
    <t>(株)キムラタン </t>
  </si>
  <si>
    <t>兵庫県神戸市中央区小野柄通4-1-22</t>
  </si>
  <si>
    <t>(株)トーホー </t>
  </si>
  <si>
    <t>大証1部・福証</t>
  </si>
  <si>
    <t>兵庫県神戸市東灘区向洋町西5-9</t>
  </si>
  <si>
    <t>(株)山陽百貨店 </t>
  </si>
  <si>
    <t>兵庫県姫路市南町1</t>
  </si>
  <si>
    <t>マックスバリュ西日本(株) </t>
  </si>
  <si>
    <t>兵庫県姫路市北条口4-4</t>
  </si>
  <si>
    <t>(株)インター </t>
  </si>
  <si>
    <t>その他金融業</t>
  </si>
  <si>
    <t>兵庫県神戸市中央区布引町1-1-8</t>
  </si>
  <si>
    <t>(株)みなと銀行 </t>
  </si>
  <si>
    <t>銀行業</t>
  </si>
  <si>
    <t>兵庫県神戸市中央区三宮町2-1-1</t>
  </si>
  <si>
    <t>ファースト住建(株) </t>
  </si>
  <si>
    <t>兵庫県尼崎市東難波町5-6-9</t>
  </si>
  <si>
    <t>和田興産(株) </t>
  </si>
  <si>
    <t>兵庫県神戸市中央区栄町通4-2-13</t>
  </si>
  <si>
    <t>神戸電鉄(株) </t>
  </si>
  <si>
    <t>陸運業</t>
  </si>
  <si>
    <t>兵庫県神戸市兵庫区新開地1-3-24</t>
  </si>
  <si>
    <t>山陽電気鉄道(株) </t>
  </si>
  <si>
    <t>兵庫県神戸市長田区御屋敷通3-1-1</t>
  </si>
  <si>
    <t>神姫バス(株) </t>
  </si>
  <si>
    <t>兵庫県姫路市西駅前町1</t>
  </si>
  <si>
    <t>明治海運(株) </t>
  </si>
  <si>
    <t>海運業</t>
  </si>
  <si>
    <t>兵庫県神戸市中央区明石町32</t>
  </si>
  <si>
    <t>川西倉庫(株) </t>
  </si>
  <si>
    <t>倉庫・運輸関連業</t>
  </si>
  <si>
    <t>兵庫県神戸市兵庫区七宮町1-4-16</t>
  </si>
  <si>
    <t>兵機海運(株) </t>
  </si>
  <si>
    <t>兵庫県神戸市中央区栄町通2-4-14</t>
  </si>
  <si>
    <t>(株)上組 </t>
  </si>
  <si>
    <t>兵庫県神戸市中央区浜辺通4-1-11</t>
  </si>
  <si>
    <t>トレーディア(株) </t>
  </si>
  <si>
    <t>兵庫県神戸市中央区海岸通1-2-22</t>
  </si>
  <si>
    <t>(株)アップ </t>
  </si>
  <si>
    <t>兵庫県西宮市高松町15-41</t>
  </si>
  <si>
    <t>日本管財(株) </t>
  </si>
  <si>
    <t>兵庫県西宮市六湛寺町9-16</t>
  </si>
  <si>
    <t>アシックス商事(株) </t>
  </si>
  <si>
    <t>兵庫県神戸市須磨区弥栄台3-5-2</t>
  </si>
  <si>
    <t>加藤産業(株) </t>
  </si>
  <si>
    <t>兵庫県西宮市松原町9-20</t>
  </si>
  <si>
    <t>(株)シャルレ </t>
  </si>
  <si>
    <t>兵庫県神戸市須磨区弥栄台3-1-2</t>
  </si>
  <si>
    <t>(株)関西スーパーマーケット </t>
  </si>
  <si>
    <t>兵庫県伊丹市中央5-3-38</t>
  </si>
  <si>
    <t>在神</t>
  </si>
  <si>
    <t>兵庫県応援ファンド（１単元株合計）</t>
  </si>
  <si>
    <t>神戸市応援ファンド（１単元株合計）</t>
  </si>
  <si>
    <t>HYOPIX（基準日：2009年1月5日）</t>
  </si>
  <si>
    <t>KOPIX（基準日：2009年1月5日）</t>
  </si>
  <si>
    <t>兵庫県平均株価</t>
  </si>
  <si>
    <t>神戸市平均株価</t>
  </si>
  <si>
    <t>時価総額上位</t>
  </si>
  <si>
    <t>＊作成者は、この情報に基づいて行う判断の一切について責任を負うものではありません。投資は自己責任で楽しめる範囲で。はまり過ぎに注意しましょう。</t>
  </si>
  <si>
    <t>兵庫県内上場企業119社時価総額</t>
  </si>
  <si>
    <t>神戸市内上場企業57社時価総額</t>
  </si>
  <si>
    <t>[参考]２００９年１月５日終値ベース</t>
  </si>
  <si>
    <t>日経平均</t>
  </si>
  <si>
    <t>TOPIX</t>
  </si>
  <si>
    <t>証券コード</t>
  </si>
  <si>
    <t>企業名</t>
  </si>
  <si>
    <t>主市場</t>
  </si>
  <si>
    <t>副市場</t>
  </si>
  <si>
    <t>業種</t>
  </si>
  <si>
    <t>本社所在地</t>
  </si>
  <si>
    <t>在神</t>
  </si>
  <si>
    <t>時価総額</t>
  </si>
  <si>
    <t>株価</t>
  </si>
  <si>
    <t>単元株数</t>
  </si>
  <si>
    <t>単元数補正</t>
  </si>
  <si>
    <t>最低投資金額</t>
  </si>
  <si>
    <t>ジェイオーグループホールディングス(株) </t>
  </si>
  <si>
    <t>○</t>
  </si>
  <si>
    <t>大証・名証1部</t>
  </si>
  <si>
    <t>○</t>
  </si>
  <si>
    <t>大証1部・福証</t>
  </si>
  <si>
    <t>○</t>
  </si>
  <si>
    <t>兵庫県内上場企業119社時価総額</t>
  </si>
  <si>
    <t>HYOPIX（基準日：2009年1月5日）</t>
  </si>
  <si>
    <t>TOPIX</t>
  </si>
  <si>
    <t>神戸市内上場企業57社時価総額</t>
  </si>
  <si>
    <t>KOPIX（基準日：2009年1月5日）</t>
  </si>
  <si>
    <t>最低投資金額下位</t>
  </si>
  <si>
    <t>[参考]２００９年２月２日終値ベース</t>
  </si>
  <si>
    <t>百万円</t>
  </si>
  <si>
    <t>－</t>
  </si>
  <si>
    <t>円</t>
  </si>
  <si>
    <t>（前月比）</t>
  </si>
  <si>
    <t>42,950</t>
  </si>
  <si>
    <t>388</t>
  </si>
  <si>
    <t>1,095</t>
  </si>
  <si>
    <t>1,205</t>
  </si>
  <si>
    <t>139</t>
  </si>
  <si>
    <t>1,595</t>
  </si>
  <si>
    <t>435</t>
  </si>
  <si>
    <t>199</t>
  </si>
  <si>
    <t>29,300</t>
  </si>
  <si>
    <t>22</t>
  </si>
  <si>
    <t>892</t>
  </si>
  <si>
    <t>149</t>
  </si>
  <si>
    <t>92</t>
  </si>
  <si>
    <t>743</t>
  </si>
  <si>
    <t>642</t>
  </si>
  <si>
    <t>72</t>
  </si>
  <si>
    <t>152</t>
  </si>
  <si>
    <t>2</t>
  </si>
  <si>
    <t>306</t>
  </si>
  <si>
    <t>2,080</t>
  </si>
  <si>
    <t>１月時価総額</t>
  </si>
  <si>
    <t>増減率上位・下位</t>
  </si>
  <si>
    <t>…</t>
  </si>
  <si>
    <t>増減</t>
  </si>
  <si>
    <t>最低投資金額上位</t>
  </si>
  <si>
    <t>２月時価総額</t>
  </si>
  <si>
    <t>３月時価総額</t>
  </si>
  <si>
    <t>増減額上位・下位</t>
  </si>
  <si>
    <t>[参考]２００９年３月２日終値ベース</t>
  </si>
  <si>
    <t>[参考]２００９年４月１日終値ベース</t>
  </si>
  <si>
    <t>４月時価総額</t>
  </si>
  <si>
    <t>HYOPIX</t>
  </si>
  <si>
    <t>KOPIX</t>
  </si>
  <si>
    <t>TOPIX※</t>
  </si>
  <si>
    <t>39,600</t>
  </si>
  <si>
    <t>360</t>
  </si>
  <si>
    <t>1,146</t>
  </si>
  <si>
    <t>1,197</t>
  </si>
  <si>
    <t>116</t>
  </si>
  <si>
    <t>123</t>
  </si>
  <si>
    <t>1,262</t>
  </si>
  <si>
    <t>407</t>
  </si>
  <si>
    <t>189</t>
  </si>
  <si>
    <t>25,300</t>
  </si>
  <si>
    <t>23</t>
  </si>
  <si>
    <t>1,685</t>
  </si>
  <si>
    <t>414,000</t>
  </si>
  <si>
    <t>905</t>
  </si>
  <si>
    <t>145</t>
  </si>
  <si>
    <t>800</t>
  </si>
  <si>
    <t>696</t>
  </si>
  <si>
    <t>70</t>
  </si>
  <si>
    <t>172</t>
  </si>
  <si>
    <t>204</t>
  </si>
  <si>
    <t>645</t>
  </si>
  <si>
    <t>499</t>
  </si>
  <si>
    <t>1,275</t>
  </si>
  <si>
    <t>975</t>
  </si>
  <si>
    <t>1,413</t>
  </si>
  <si>
    <t>305</t>
  </si>
  <si>
    <t>神戸・姫路・尼崎・西宮以外の上場企業</t>
  </si>
  <si>
    <t>(株)大阪チタニウムテクノロジーズ </t>
  </si>
  <si>
    <t>大和工業(株) </t>
  </si>
  <si>
    <t>伊藤ハム(株) </t>
  </si>
  <si>
    <t>日本管財(株) </t>
  </si>
  <si>
    <t>日工(株) </t>
  </si>
  <si>
    <t>(株)関西スーパーマーケット </t>
  </si>
  <si>
    <t>ＯＫＫ </t>
  </si>
  <si>
    <t>新明和工業(株) </t>
  </si>
  <si>
    <t>(株)ハイレックスコーポレーション </t>
  </si>
  <si>
    <t>(株)ウィル </t>
  </si>
  <si>
    <t>多木化学(株) </t>
  </si>
  <si>
    <t>(株)帝国電機製作所 </t>
  </si>
  <si>
    <t>(株)ソネック </t>
  </si>
  <si>
    <t>日本ケミカルリサーチ(株) </t>
  </si>
  <si>
    <t>[参考]２００９年５月１日終値ベース</t>
  </si>
  <si>
    <t>５月時価総額</t>
  </si>
  <si>
    <t>4-5増減率</t>
  </si>
  <si>
    <t>34,300</t>
  </si>
  <si>
    <t>343</t>
  </si>
  <si>
    <t>1,103</t>
  </si>
  <si>
    <t>1,157</t>
  </si>
  <si>
    <t>126</t>
  </si>
  <si>
    <t>1,392</t>
  </si>
  <si>
    <t>390</t>
  </si>
  <si>
    <t>175</t>
  </si>
  <si>
    <t>182,000</t>
  </si>
  <si>
    <t>34,100</t>
  </si>
  <si>
    <t>31</t>
  </si>
  <si>
    <t>1,719</t>
  </si>
  <si>
    <t>376,000</t>
  </si>
  <si>
    <t>1,048</t>
  </si>
  <si>
    <t>148</t>
  </si>
  <si>
    <t>103</t>
  </si>
  <si>
    <t>77</t>
  </si>
  <si>
    <t>754</t>
  </si>
  <si>
    <t>648</t>
  </si>
  <si>
    <t>337</t>
  </si>
  <si>
    <t>640</t>
  </si>
  <si>
    <t>63</t>
  </si>
  <si>
    <t>184</t>
  </si>
  <si>
    <t>3</t>
  </si>
  <si>
    <t>兵庫県内業種別１位企業</t>
  </si>
  <si>
    <t>ファースト住建(株) </t>
  </si>
  <si>
    <t>日本山村硝子(株) </t>
  </si>
  <si>
    <t>加藤産業(株) </t>
  </si>
  <si>
    <t>コード</t>
  </si>
  <si>
    <t>市場</t>
  </si>
  <si>
    <t>名称</t>
  </si>
  <si>
    <t>取引値</t>
  </si>
  <si>
    <t>前日比</t>
  </si>
  <si>
    <t>前日終値</t>
  </si>
  <si>
    <t>時価総額</t>
  </si>
  <si>
    <t>単元株数</t>
  </si>
  <si>
    <t xml:space="preserve">ダウンジェイオーグループホールディングス(株) </t>
  </si>
  <si>
    <t xml:space="preserve">変わらず美樹工業(株) </t>
  </si>
  <si>
    <t>---</t>
  </si>
  <si>
    <t xml:space="preserve">変わらず(株)ソネック </t>
  </si>
  <si>
    <t xml:space="preserve">変わらず(株)イチケン </t>
  </si>
  <si>
    <t xml:space="preserve">変わらず青木マリーン(株) </t>
  </si>
  <si>
    <t xml:space="preserve">変わらず(株)増田製粉所 </t>
  </si>
  <si>
    <t xml:space="preserve">アップ日和産業(株) </t>
  </si>
  <si>
    <t xml:space="preserve">アップモロゾフ(株) </t>
  </si>
  <si>
    <t xml:space="preserve">アップ六甲バター(株) </t>
  </si>
  <si>
    <t xml:space="preserve">アップ伊藤ハム(株) </t>
  </si>
  <si>
    <t xml:space="preserve">ダウンＳ　ＦＯＯＤＳ(株) </t>
  </si>
  <si>
    <t>ＨＣＳ</t>
  </si>
  <si>
    <t xml:space="preserve">変わらず(株)ドーン </t>
  </si>
  <si>
    <t xml:space="preserve">アップＷＤＢ(株) </t>
  </si>
  <si>
    <t xml:space="preserve">ダウン石光商事(株) </t>
  </si>
  <si>
    <t xml:space="preserve">アップフジッコ(株) </t>
  </si>
  <si>
    <t xml:space="preserve">アップ(株)ロック・フィールド </t>
  </si>
  <si>
    <t xml:space="preserve">アップ神栄(株) </t>
  </si>
  <si>
    <t xml:space="preserve">ダウン(株)神戸物産 </t>
  </si>
  <si>
    <t xml:space="preserve">ダウンヒラキ(株) </t>
  </si>
  <si>
    <t xml:space="preserve">ダウン(株)アライドハーツ・ホールディングス </t>
  </si>
  <si>
    <t xml:space="preserve">ダウン(株)ＭｏｎｏｔａＲＯ </t>
  </si>
  <si>
    <t xml:space="preserve">アップ(株)ウィル </t>
  </si>
  <si>
    <t xml:space="preserve">変わらず日本製麻(株) </t>
  </si>
  <si>
    <t xml:space="preserve">アップ(株)フェリシモ </t>
  </si>
  <si>
    <t xml:space="preserve">アップ(株)トリドール </t>
  </si>
  <si>
    <t xml:space="preserve">アップトーカロ(株) </t>
  </si>
  <si>
    <t xml:space="preserve">アップ特殊電極(株) </t>
  </si>
  <si>
    <t xml:space="preserve">変わらず(株)フジコー </t>
  </si>
  <si>
    <t xml:space="preserve">ダウン多木化学(株) </t>
  </si>
  <si>
    <t xml:space="preserve">アップ丸尾カルシウム(株) </t>
  </si>
  <si>
    <t xml:space="preserve">ダウンフジプレアム(株) </t>
  </si>
  <si>
    <t xml:space="preserve">アップ(株)アイ・ピー・エス </t>
  </si>
  <si>
    <t xml:space="preserve">変わらず西菱電機(株) </t>
  </si>
  <si>
    <t xml:space="preserve">変わらず石原薬品(株) </t>
  </si>
  <si>
    <t xml:space="preserve">アップビオフェルミン製薬(株) </t>
  </si>
  <si>
    <t xml:space="preserve">ダウン日本ケミカルリサーチ(株) </t>
  </si>
  <si>
    <t>ＮＥＯ</t>
  </si>
  <si>
    <t xml:space="preserve">アップカルナバイオサイエンス(株) </t>
  </si>
  <si>
    <t xml:space="preserve">アップ神東塗料(株) </t>
  </si>
  <si>
    <t xml:space="preserve">ダウン川上塗料(株) </t>
  </si>
  <si>
    <t xml:space="preserve">変わらず(株)さくらケーシーエス </t>
  </si>
  <si>
    <t xml:space="preserve">アップ(株)ノエビア </t>
  </si>
  <si>
    <t xml:space="preserve">アップケミプロ化成(株) </t>
  </si>
  <si>
    <t xml:space="preserve">アップメック(株) </t>
  </si>
  <si>
    <t xml:space="preserve">変わらずＭＯＲＥＳＣＯ </t>
  </si>
  <si>
    <t>2008年 9月 5日</t>
  </si>
  <si>
    <t xml:space="preserve">ダウン住友ゴム工業(株) </t>
  </si>
  <si>
    <t xml:space="preserve">ダウン(株)ニチリン </t>
  </si>
  <si>
    <t xml:space="preserve">アップ三ツ星ベルト(株) </t>
  </si>
  <si>
    <t xml:space="preserve">アップバンドー化学(株) </t>
  </si>
  <si>
    <t xml:space="preserve">アップ日本山村硝子(株) </t>
  </si>
  <si>
    <t xml:space="preserve">変わらず(株)ノザワ </t>
  </si>
  <si>
    <t xml:space="preserve">ダウンＳＥＣカーボン(株) </t>
  </si>
  <si>
    <t xml:space="preserve">アップ(株)神戸製鋼所 </t>
  </si>
  <si>
    <t xml:space="preserve">アップ大和工業(株) </t>
  </si>
  <si>
    <t xml:space="preserve">アップ山陽特殊製鋼(株) </t>
  </si>
  <si>
    <t xml:space="preserve">アップ虹技(株) </t>
  </si>
  <si>
    <t xml:space="preserve">アップ日亜鋼業(株) </t>
  </si>
  <si>
    <t xml:space="preserve">ダウン神鋼鋼線工業(株) </t>
  </si>
  <si>
    <t xml:space="preserve">アップ(株)大阪チタニウムテクノロジーズ </t>
  </si>
  <si>
    <t xml:space="preserve">アップアサヒプリテック(株) </t>
  </si>
  <si>
    <t xml:space="preserve">アップ(株)ノーリツ </t>
  </si>
  <si>
    <t xml:space="preserve">変わらずアマテイ(株) </t>
  </si>
  <si>
    <t xml:space="preserve">アップ(株)タクマ </t>
  </si>
  <si>
    <t xml:space="preserve">アップ神戸発動機(株) </t>
  </si>
  <si>
    <t xml:space="preserve">アップ阪神内燃機工業(株) </t>
  </si>
  <si>
    <t xml:space="preserve">アップＯＫＫ </t>
  </si>
  <si>
    <t xml:space="preserve">アップ東洋機械金属(株) </t>
  </si>
  <si>
    <t xml:space="preserve">アップ日本スピンドル製造(株) </t>
  </si>
  <si>
    <t xml:space="preserve">ダウン(株)神鋼環境ソリューション </t>
  </si>
  <si>
    <t xml:space="preserve">ダウン日工(株) </t>
  </si>
  <si>
    <t xml:space="preserve">アップ(株)帝国電機製作所 </t>
  </si>
  <si>
    <t xml:space="preserve">アップ住友精密工業(株) </t>
  </si>
  <si>
    <t xml:space="preserve">アップ木村化工機(株) </t>
  </si>
  <si>
    <t xml:space="preserve">ダウングローリー(株) </t>
  </si>
  <si>
    <t xml:space="preserve">アップ(株)トウアバルブグループ本社 </t>
  </si>
  <si>
    <t xml:space="preserve">アップ三相電機(株) </t>
  </si>
  <si>
    <t xml:space="preserve">アップ西芝電機(株) </t>
  </si>
  <si>
    <t xml:space="preserve">アップＴＯＡ(株) </t>
  </si>
  <si>
    <t xml:space="preserve">アップ古野電気(株) </t>
  </si>
  <si>
    <t xml:space="preserve">アップ日本電子材料(株) </t>
  </si>
  <si>
    <t xml:space="preserve">ダウンシスメックス(株) </t>
  </si>
  <si>
    <t xml:space="preserve">アップヘリオス　テクノ　ホールディング(株) </t>
  </si>
  <si>
    <t xml:space="preserve">アップ(株)大真空 </t>
  </si>
  <si>
    <t xml:space="preserve">ダウン(株)指月電機製作所 </t>
  </si>
  <si>
    <t xml:space="preserve">アップ川崎重工業(株) </t>
  </si>
  <si>
    <t xml:space="preserve">ダウン(株)カネミツ </t>
  </si>
  <si>
    <t xml:space="preserve">アップ新明和工業(株) </t>
  </si>
  <si>
    <t xml:space="preserve">アップ極東開発工業(株) </t>
  </si>
  <si>
    <t xml:space="preserve">アップ(株)ハイレックスコーポレーション </t>
  </si>
  <si>
    <t xml:space="preserve">アップ(株)カワムラサイクル </t>
  </si>
  <si>
    <t xml:space="preserve">変わらずエコートレーディング(株) </t>
  </si>
  <si>
    <t xml:space="preserve">ダウンハリマ共和物産(株) </t>
  </si>
  <si>
    <t xml:space="preserve">アップ(株)Ｇ－７ホールディングス </t>
  </si>
  <si>
    <t xml:space="preserve">アップ(株)西松屋チェーン </t>
  </si>
  <si>
    <t xml:space="preserve">アップＳＲＩスポーツ(株) </t>
  </si>
  <si>
    <t xml:space="preserve">アップ(株)アシックス </t>
  </si>
  <si>
    <t xml:space="preserve">アップ田崎真珠(株) </t>
  </si>
  <si>
    <t xml:space="preserve">アップ東リ(株) </t>
  </si>
  <si>
    <t xml:space="preserve">変わらず(株)キムラタン </t>
  </si>
  <si>
    <t xml:space="preserve">ダウン(株)トーホー </t>
  </si>
  <si>
    <t xml:space="preserve">変わらず(株)山陽百貨店 </t>
  </si>
  <si>
    <t xml:space="preserve">アップマックスバリュ西日本(株) </t>
  </si>
  <si>
    <t xml:space="preserve">アップ(株)インター </t>
  </si>
  <si>
    <t xml:space="preserve">アップ(株)みなと銀行 </t>
  </si>
  <si>
    <t xml:space="preserve">アップファースト住建(株) </t>
  </si>
  <si>
    <t xml:space="preserve">ダウン和田興産(株) </t>
  </si>
  <si>
    <t xml:space="preserve">ダウン神戸電鉄(株) </t>
  </si>
  <si>
    <t xml:space="preserve">アップ山陽電気鉄道(株) </t>
  </si>
  <si>
    <t xml:space="preserve">変わらず神姫バス(株) </t>
  </si>
  <si>
    <t xml:space="preserve">アップ明治海運(株) </t>
  </si>
  <si>
    <t xml:space="preserve">変わらず川西倉庫(株) </t>
  </si>
  <si>
    <t xml:space="preserve">アップ兵機海運(株) </t>
  </si>
  <si>
    <t xml:space="preserve">アップ(株)上組 </t>
  </si>
  <si>
    <t xml:space="preserve">変わらずトレーディア(株) </t>
  </si>
  <si>
    <t xml:space="preserve">変わらず(株)アップ </t>
  </si>
  <si>
    <t xml:space="preserve">アップ日本管財(株) </t>
  </si>
  <si>
    <t xml:space="preserve">アップアシックス商事(株) </t>
  </si>
  <si>
    <t xml:space="preserve">ダウン加藤産業(株) </t>
  </si>
  <si>
    <t xml:space="preserve">ダウン(株)シャルレ </t>
  </si>
  <si>
    <t xml:space="preserve">変わらず(株)関西スーパーマーケット </t>
  </si>
  <si>
    <t>[参考]２００９年６月１日終値ベース</t>
  </si>
  <si>
    <t>４月時価総額</t>
  </si>
  <si>
    <t>６月時価総額</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</si>
</sst>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quot;△ &quot;#,##0.0"/>
    <numFmt numFmtId="178" formatCode="#,##0;&quot;△ &quot;#,##0"/>
    <numFmt numFmtId="179" formatCode="#,##0_);[Red]\(#,##0\)"/>
    <numFmt numFmtId="180" formatCode="#,##0.0_ "/>
    <numFmt numFmtId="181" formatCode="#,##0.00_ "/>
    <numFmt numFmtId="182" formatCode="#,##0&quot;百&quot;&quot;万&quot;&quot;円&quot;"/>
    <numFmt numFmtId="183" formatCode="#,##0.00&quot;円&quot;"/>
    <numFmt numFmtId="184" formatCode="#,##0&quot;円&quot;"/>
    <numFmt numFmtId="185" formatCode="#,##0.00;&quot;△ &quot;#,##0.00"/>
    <numFmt numFmtId="186" formatCode="#,##0.00_);[Red]\(#,##0.00\)"/>
    <numFmt numFmtId="187" formatCode="\+#,##0.0%;[Red]\-#,##0.0%"/>
    <numFmt numFmtId="188" formatCode="&quot;Yes&quot;;&quot;Yes&quot;;&quot;No&quot;"/>
    <numFmt numFmtId="189" formatCode="&quot;True&quot;;&quot;True&quot;;&quot;False&quot;"/>
    <numFmt numFmtId="190" formatCode="&quot;On&quot;;&quot;On&quot;;&quot;Off&quot;"/>
    <numFmt numFmtId="191" formatCode="[$€-2]\ #,##0.00_);[Red]\([$€-2]\ #,##0.00\)"/>
    <numFmt numFmtId="192" formatCode="yyyy&quot;年&quot;mm&quot;月&quot;"/>
  </numFmts>
  <fonts count="41">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5"/>
      <color indexed="8"/>
      <name val="ＭＳ Ｐゴシック"/>
      <family val="3"/>
    </font>
    <font>
      <sz val="12"/>
      <color indexed="8"/>
      <name val="ＭＳ Ｐゴシック"/>
      <family val="3"/>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dashed"/>
      <bottom style="dashed"/>
    </border>
    <border>
      <left style="thin"/>
      <right style="thin"/>
      <top style="dashed"/>
      <bottom style="thin"/>
    </border>
    <border>
      <left style="thin"/>
      <right style="thin"/>
      <top style="thin"/>
      <bottom style="dashed"/>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 fillId="0" borderId="0" applyNumberFormat="0" applyFill="0" applyBorder="0" applyAlignment="0" applyProtection="0"/>
    <xf numFmtId="0" fontId="40" fillId="32" borderId="0" applyNumberFormat="0" applyBorder="0" applyAlignment="0" applyProtection="0"/>
  </cellStyleXfs>
  <cellXfs count="64">
    <xf numFmtId="0" fontId="0" fillId="0" borderId="0" xfId="0" applyFont="1" applyAlignment="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177" fontId="0" fillId="0" borderId="0" xfId="0" applyNumberFormat="1" applyAlignment="1">
      <alignment horizontal="center" vertical="center" shrinkToFit="1"/>
    </xf>
    <xf numFmtId="0" fontId="0" fillId="0" borderId="0" xfId="0" applyAlignment="1">
      <alignment vertical="center" shrinkToFit="1"/>
    </xf>
    <xf numFmtId="176" fontId="0" fillId="0" borderId="0" xfId="0" applyNumberFormat="1" applyAlignment="1">
      <alignment vertical="center" shrinkToFit="1"/>
    </xf>
    <xf numFmtId="178" fontId="0" fillId="0" borderId="0" xfId="0" applyNumberFormat="1" applyAlignment="1">
      <alignment horizontal="right" vertical="center" shrinkToFit="1"/>
    </xf>
    <xf numFmtId="178" fontId="0" fillId="0" borderId="0" xfId="0" applyNumberFormat="1" applyAlignment="1">
      <alignment vertical="center" shrinkToFit="1"/>
    </xf>
    <xf numFmtId="177" fontId="0" fillId="0" borderId="0" xfId="0" applyNumberFormat="1" applyAlignment="1">
      <alignment vertical="center" shrinkToFit="1"/>
    </xf>
    <xf numFmtId="0" fontId="0" fillId="0" borderId="0" xfId="0" applyAlignment="1">
      <alignment horizontal="right" vertical="center" shrinkToFit="1"/>
    </xf>
    <xf numFmtId="177" fontId="0" fillId="0" borderId="0" xfId="0" applyNumberFormat="1" applyAlignment="1">
      <alignment horizontal="right" vertical="center" shrinkToFit="1"/>
    </xf>
    <xf numFmtId="0" fontId="0" fillId="0" borderId="10" xfId="0" applyBorder="1" applyAlignment="1">
      <alignment vertical="center" shrinkToFit="1"/>
    </xf>
    <xf numFmtId="176" fontId="0" fillId="33" borderId="0" xfId="0" applyNumberFormat="1" applyFill="1" applyAlignment="1">
      <alignment vertical="center" shrinkToFit="1"/>
    </xf>
    <xf numFmtId="0" fontId="0" fillId="0" borderId="0" xfId="0" applyAlignment="1">
      <alignment vertical="center"/>
    </xf>
    <xf numFmtId="176" fontId="0" fillId="0" borderId="0" xfId="0" applyNumberFormat="1" applyAlignment="1">
      <alignment vertical="center"/>
    </xf>
    <xf numFmtId="0" fontId="0" fillId="0" borderId="0" xfId="0" applyAlignment="1">
      <alignment horizontal="right" vertical="center"/>
    </xf>
    <xf numFmtId="177" fontId="0" fillId="0" borderId="0" xfId="0" applyNumberFormat="1" applyAlignment="1">
      <alignment vertical="center"/>
    </xf>
    <xf numFmtId="0" fontId="0" fillId="0" borderId="10" xfId="0" applyBorder="1" applyAlignment="1">
      <alignment horizontal="center" vertical="center" shrinkToFit="1"/>
    </xf>
    <xf numFmtId="0" fontId="0" fillId="0" borderId="0" xfId="0" applyAlignment="1">
      <alignment horizontal="center" vertical="center"/>
    </xf>
    <xf numFmtId="31" fontId="0" fillId="0" borderId="0" xfId="0" applyNumberFormat="1" applyAlignment="1">
      <alignment horizontal="center" vertical="center"/>
    </xf>
    <xf numFmtId="0" fontId="0" fillId="0" borderId="11" xfId="0" applyBorder="1" applyAlignment="1">
      <alignment horizontal="center" vertical="center" shrinkToFit="1"/>
    </xf>
    <xf numFmtId="176" fontId="0" fillId="0" borderId="11" xfId="0" applyNumberFormat="1" applyBorder="1" applyAlignment="1">
      <alignment vertical="center"/>
    </xf>
    <xf numFmtId="0" fontId="0" fillId="0" borderId="12" xfId="0" applyBorder="1" applyAlignment="1">
      <alignment horizontal="right" vertical="center" shrinkToFit="1"/>
    </xf>
    <xf numFmtId="0" fontId="0" fillId="0" borderId="12" xfId="0" applyBorder="1" applyAlignment="1">
      <alignment horizontal="center" vertical="center" shrinkToFit="1"/>
    </xf>
    <xf numFmtId="181" fontId="0" fillId="0" borderId="12" xfId="0" applyNumberFormat="1" applyBorder="1" applyAlignment="1">
      <alignment vertical="center"/>
    </xf>
    <xf numFmtId="187" fontId="0" fillId="0" borderId="12" xfId="0" applyNumberFormat="1" applyBorder="1" applyAlignment="1">
      <alignment vertical="center"/>
    </xf>
    <xf numFmtId="0" fontId="0" fillId="0" borderId="13" xfId="0" applyBorder="1" applyAlignment="1">
      <alignment horizontal="center" vertical="center" shrinkToFit="1"/>
    </xf>
    <xf numFmtId="0" fontId="0" fillId="0" borderId="13" xfId="0" applyBorder="1" applyAlignment="1" quotePrefix="1">
      <alignment horizontal="center" vertical="center" shrinkToFit="1"/>
    </xf>
    <xf numFmtId="181" fontId="0" fillId="0" borderId="13" xfId="0" applyNumberFormat="1" applyBorder="1" applyAlignment="1">
      <alignment vertical="center"/>
    </xf>
    <xf numFmtId="181" fontId="0" fillId="0" borderId="11" xfId="0" applyNumberFormat="1" applyBorder="1" applyAlignment="1">
      <alignment vertical="center"/>
    </xf>
    <xf numFmtId="0" fontId="0" fillId="0" borderId="14" xfId="0" applyBorder="1" applyAlignment="1">
      <alignment horizontal="right" vertical="center" shrinkToFit="1"/>
    </xf>
    <xf numFmtId="0" fontId="0" fillId="0" borderId="14" xfId="0" applyBorder="1" applyAlignment="1">
      <alignment horizontal="center" vertical="center" shrinkToFit="1"/>
    </xf>
    <xf numFmtId="181" fontId="0" fillId="0" borderId="14" xfId="0" applyNumberFormat="1" applyBorder="1" applyAlignment="1">
      <alignment vertical="center"/>
    </xf>
    <xf numFmtId="187" fontId="0" fillId="0" borderId="14" xfId="0" applyNumberFormat="1" applyBorder="1" applyAlignment="1">
      <alignment vertical="center"/>
    </xf>
    <xf numFmtId="0" fontId="0" fillId="0" borderId="15" xfId="0" applyBorder="1" applyAlignment="1">
      <alignment horizontal="center" vertical="center" shrinkToFit="1"/>
    </xf>
    <xf numFmtId="181" fontId="0" fillId="0" borderId="15" xfId="0" applyNumberFormat="1" applyBorder="1" applyAlignment="1">
      <alignment vertical="center"/>
    </xf>
    <xf numFmtId="176" fontId="0" fillId="0" borderId="15" xfId="0" applyNumberFormat="1" applyBorder="1" applyAlignment="1">
      <alignment vertical="center"/>
    </xf>
    <xf numFmtId="0" fontId="0" fillId="0" borderId="15" xfId="0" applyBorder="1" applyAlignment="1" quotePrefix="1">
      <alignment horizontal="center" vertical="center" shrinkToFit="1"/>
    </xf>
    <xf numFmtId="10" fontId="0" fillId="0" borderId="0" xfId="0" applyNumberFormat="1" applyAlignment="1">
      <alignment vertical="center" shrinkToFit="1"/>
    </xf>
    <xf numFmtId="181" fontId="0" fillId="0" borderId="0" xfId="0" applyNumberFormat="1" applyAlignment="1">
      <alignment vertical="center"/>
    </xf>
    <xf numFmtId="55" fontId="0" fillId="0" borderId="0" xfId="0" applyNumberFormat="1" applyAlignment="1">
      <alignment vertical="center"/>
    </xf>
    <xf numFmtId="0" fontId="0" fillId="0" borderId="0" xfId="0" applyBorder="1" applyAlignment="1">
      <alignment horizontal="right" vertical="center" shrinkToFit="1"/>
    </xf>
    <xf numFmtId="0" fontId="0" fillId="0" borderId="0" xfId="0" applyBorder="1" applyAlignment="1">
      <alignment horizontal="center" vertical="center" shrinkToFit="1"/>
    </xf>
    <xf numFmtId="181" fontId="0" fillId="0" borderId="0" xfId="0" applyNumberFormat="1" applyBorder="1" applyAlignment="1">
      <alignment vertical="center"/>
    </xf>
    <xf numFmtId="187" fontId="0" fillId="0" borderId="0" xfId="0" applyNumberFormat="1" applyBorder="1" applyAlignment="1">
      <alignment vertical="center"/>
    </xf>
    <xf numFmtId="0" fontId="0" fillId="0" borderId="0" xfId="0" applyBorder="1" applyAlignment="1">
      <alignment vertical="center"/>
    </xf>
    <xf numFmtId="0" fontId="0" fillId="0" borderId="0" xfId="0" applyNumberFormat="1" applyAlignment="1">
      <alignment horizontal="right" vertical="center" shrinkToFit="1"/>
    </xf>
    <xf numFmtId="3" fontId="0" fillId="0" borderId="0" xfId="0" applyNumberFormat="1" applyAlignment="1">
      <alignment horizontal="right" vertical="center" shrinkToFit="1"/>
    </xf>
    <xf numFmtId="20" fontId="0" fillId="0" borderId="0" xfId="0" applyNumberFormat="1" applyAlignment="1">
      <alignment vertical="center"/>
    </xf>
    <xf numFmtId="10" fontId="0" fillId="0" borderId="0" xfId="0" applyNumberFormat="1" applyAlignment="1">
      <alignment vertical="center"/>
    </xf>
    <xf numFmtId="3" fontId="0" fillId="0" borderId="0" xfId="0" applyNumberFormat="1" applyAlignment="1">
      <alignment vertical="center"/>
    </xf>
    <xf numFmtId="56" fontId="0" fillId="0" borderId="0" xfId="0" applyNumberFormat="1" applyAlignment="1">
      <alignment vertical="center"/>
    </xf>
    <xf numFmtId="184" fontId="0" fillId="0" borderId="10" xfId="0" applyNumberFormat="1" applyBorder="1" applyAlignment="1">
      <alignment horizontal="right" vertical="center" shrinkToFit="1"/>
    </xf>
    <xf numFmtId="0" fontId="0" fillId="0" borderId="0" xfId="0" applyAlignment="1">
      <alignment horizontal="left" vertical="center" shrinkToFit="1"/>
    </xf>
    <xf numFmtId="182" fontId="0" fillId="0" borderId="16" xfId="0" applyNumberFormat="1" applyBorder="1" applyAlignment="1">
      <alignment horizontal="right" vertical="center" shrinkToFit="1"/>
    </xf>
    <xf numFmtId="182" fontId="0" fillId="0" borderId="17" xfId="0" applyNumberFormat="1" applyBorder="1" applyAlignment="1">
      <alignment horizontal="right" vertical="center" shrinkToFit="1"/>
    </xf>
    <xf numFmtId="181" fontId="0" fillId="0" borderId="16" xfId="0" applyNumberFormat="1" applyBorder="1" applyAlignment="1">
      <alignment horizontal="right" vertical="center" shrinkToFit="1"/>
    </xf>
    <xf numFmtId="181" fontId="0" fillId="0" borderId="17" xfId="0" applyNumberFormat="1" applyBorder="1" applyAlignment="1">
      <alignment horizontal="right" vertical="center" shrinkToFit="1"/>
    </xf>
    <xf numFmtId="181" fontId="0" fillId="0" borderId="10" xfId="0" applyNumberFormat="1" applyBorder="1" applyAlignment="1">
      <alignment horizontal="right" vertical="center" shrinkToFit="1"/>
    </xf>
    <xf numFmtId="0" fontId="0" fillId="0" borderId="10" xfId="0" applyBorder="1" applyAlignment="1">
      <alignment horizontal="left" vertical="center" shrinkToFit="1"/>
    </xf>
    <xf numFmtId="186" fontId="0" fillId="0" borderId="10" xfId="0" applyNumberFormat="1" applyBorder="1" applyAlignment="1">
      <alignment horizontal="center" vertical="center" shrinkToFit="1"/>
    </xf>
    <xf numFmtId="183" fontId="0" fillId="0" borderId="10" xfId="0" applyNumberFormat="1" applyBorder="1" applyAlignment="1">
      <alignment horizontal="right" vertical="center" shrinkToFit="1"/>
    </xf>
    <xf numFmtId="186" fontId="0" fillId="0" borderId="10" xfId="0" applyNumberFormat="1" applyFill="1" applyBorder="1" applyAlignment="1">
      <alignment horizontal="center" vertical="center" shrinkToFit="1"/>
    </xf>
    <xf numFmtId="186" fontId="0" fillId="34" borderId="10" xfId="0" applyNumberForma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solidFill>
                  <a:srgbClr val="000000"/>
                </a:solidFill>
              </a:rPr>
              <a:t>HYOPIX・KOPIX・TOPIX</a:t>
            </a:r>
          </a:p>
        </c:rich>
      </c:tx>
      <c:layout>
        <c:manualLayout>
          <c:xMode val="factor"/>
          <c:yMode val="factor"/>
          <c:x val="0.0025"/>
          <c:y val="0.00375"/>
        </c:manualLayout>
      </c:layout>
      <c:spPr>
        <a:noFill/>
        <a:ln>
          <a:noFill/>
        </a:ln>
      </c:spPr>
    </c:title>
    <c:plotArea>
      <c:layout>
        <c:manualLayout>
          <c:xMode val="edge"/>
          <c:yMode val="edge"/>
          <c:x val="0.013"/>
          <c:y val="0.098"/>
          <c:w val="0.86875"/>
          <c:h val="0.86925"/>
        </c:manualLayout>
      </c:layout>
      <c:lineChart>
        <c:grouping val="standard"/>
        <c:varyColors val="0"/>
        <c:ser>
          <c:idx val="0"/>
          <c:order val="0"/>
          <c:tx>
            <c:strRef>
              <c:f>'推移'!$B$24</c:f>
              <c:strCache>
                <c:ptCount val="1"/>
                <c:pt idx="0">
                  <c:v>HYOPIX</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000080"/>
              </a:solidFill>
              <a:ln>
                <a:solidFill>
                  <a:srgbClr val="000080"/>
                </a:solidFill>
              </a:ln>
            </c:spPr>
          </c:marker>
          <c:cat>
            <c:strRef>
              <c:f>'推移'!$C$23:$H$23</c:f>
              <c:strCache/>
            </c:strRef>
          </c:cat>
          <c:val>
            <c:numRef>
              <c:f>'推移'!$C$24:$H$24</c:f>
              <c:numCache/>
            </c:numRef>
          </c:val>
          <c:smooth val="0"/>
        </c:ser>
        <c:ser>
          <c:idx val="1"/>
          <c:order val="1"/>
          <c:tx>
            <c:strRef>
              <c:f>'推移'!$B$25</c:f>
              <c:strCache>
                <c:ptCount val="1"/>
                <c:pt idx="0">
                  <c:v>KOPIX</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FF00FF"/>
              </a:solidFill>
              <a:ln>
                <a:solidFill>
                  <a:srgbClr val="FF00FF"/>
                </a:solidFill>
              </a:ln>
            </c:spPr>
          </c:marker>
          <c:cat>
            <c:strRef>
              <c:f>'推移'!$C$23:$H$23</c:f>
              <c:strCache/>
            </c:strRef>
          </c:cat>
          <c:val>
            <c:numRef>
              <c:f>'推移'!$C$25:$H$25</c:f>
              <c:numCache/>
            </c:numRef>
          </c:val>
          <c:smooth val="0"/>
        </c:ser>
        <c:ser>
          <c:idx val="2"/>
          <c:order val="2"/>
          <c:tx>
            <c:strRef>
              <c:f>'推移'!$B$26</c:f>
              <c:strCache>
                <c:ptCount val="1"/>
                <c:pt idx="0">
                  <c:v>TOPIX※</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FFFF00"/>
              </a:solidFill>
              <a:ln>
                <a:solidFill>
                  <a:srgbClr val="FFFF00"/>
                </a:solidFill>
              </a:ln>
            </c:spPr>
          </c:marker>
          <c:cat>
            <c:strRef>
              <c:f>'推移'!$C$23:$H$23</c:f>
              <c:strCache/>
            </c:strRef>
          </c:cat>
          <c:val>
            <c:numRef>
              <c:f>'推移'!$C$26:$H$26</c:f>
              <c:numCache/>
            </c:numRef>
          </c:val>
          <c:smooth val="0"/>
        </c:ser>
        <c:marker val="1"/>
        <c:axId val="52611346"/>
        <c:axId val="49334027"/>
      </c:lineChart>
      <c:dateAx>
        <c:axId val="52611346"/>
        <c:scaling>
          <c:orientation val="minMax"/>
        </c:scaling>
        <c:axPos val="b"/>
        <c:delete val="0"/>
        <c:numFmt formatCode="yyyy&quot;年&quot;mm&quot;月&quot;" sourceLinked="0"/>
        <c:majorTickMark val="in"/>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9334027"/>
        <c:crosses val="autoZero"/>
        <c:auto val="0"/>
        <c:baseTimeUnit val="months"/>
        <c:majorUnit val="1"/>
        <c:majorTimeUnit val="months"/>
        <c:minorUnit val="1"/>
        <c:minorTimeUnit val="months"/>
        <c:noMultiLvlLbl val="0"/>
      </c:dateAx>
      <c:valAx>
        <c:axId val="49334027"/>
        <c:scaling>
          <c:orientation val="minMax"/>
          <c:min val="8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2611346"/>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3675"/>
          <c:y val="0.501"/>
          <c:w val="0.1555"/>
          <c:h val="0.26275"/>
        </c:manualLayout>
      </c:layout>
      <c:overlay val="0"/>
      <c:spPr>
        <a:solidFill>
          <a:srgbClr val="FFFFFF"/>
        </a:solidFill>
        <a:ln w="3175">
          <a:solidFill>
            <a:srgbClr val="000000"/>
          </a:solidFill>
        </a:ln>
      </c:spPr>
      <c:txPr>
        <a:bodyPr vert="horz" rot="0"/>
        <a:lstStyle/>
        <a:p>
          <a:pPr>
            <a:defRPr lang="en-US" cap="none" sz="1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2066925</xdr:colOff>
      <xdr:row>20</xdr:row>
      <xdr:rowOff>123825</xdr:rowOff>
    </xdr:from>
    <xdr:to>
      <xdr:col>8</xdr:col>
      <xdr:colOff>76200</xdr:colOff>
      <xdr:row>50</xdr:row>
      <xdr:rowOff>161925</xdr:rowOff>
    </xdr:to>
    <xdr:graphicFrame>
      <xdr:nvGraphicFramePr>
        <xdr:cNvPr id="1" name="Chart 2"/>
        <xdr:cNvGraphicFramePr/>
      </xdr:nvGraphicFramePr>
      <xdr:xfrm>
        <a:off x="2066925" y="3571875"/>
        <a:ext cx="6524625" cy="5657850"/>
      </xdr:xfrm>
      <a:graphic>
        <a:graphicData uri="http://schemas.openxmlformats.org/drawingml/2006/chart">
          <c:chart xmlns:c="http://schemas.openxmlformats.org/drawingml/2006/chart" r:id="rId1"/>
        </a:graphicData>
      </a:graphic>
    </xdr:graphicFrame>
    <xdr:clientData/>
  </xdr:twoCellAnchor>
  <xdr:oneCellAnchor>
    <xdr:from>
      <xdr:col>7</xdr:col>
      <xdr:colOff>38100</xdr:colOff>
      <xdr:row>44</xdr:row>
      <xdr:rowOff>28575</xdr:rowOff>
    </xdr:from>
    <xdr:ext cx="857250" cy="428625"/>
    <xdr:sp>
      <xdr:nvSpPr>
        <xdr:cNvPr id="2" name="Text Box 3"/>
        <xdr:cNvSpPr txBox="1">
          <a:spLocks noChangeArrowheads="1"/>
        </xdr:cNvSpPr>
      </xdr:nvSpPr>
      <xdr:spPr>
        <a:xfrm>
          <a:off x="7591425" y="7953375"/>
          <a:ext cx="857250" cy="4286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※TOPIX</a:t>
          </a:r>
          <a:r>
            <a:rPr lang="en-US" cap="none" sz="900" b="0" i="0" u="none" baseline="0">
              <a:solidFill>
                <a:srgbClr val="000000"/>
              </a:solidFill>
              <a:latin typeface="ＭＳ Ｐゴシック"/>
              <a:ea typeface="ＭＳ Ｐゴシック"/>
              <a:cs typeface="ＭＳ Ｐゴシック"/>
            </a:rPr>
            <a:t>は</a:t>
          </a:r>
          <a:r>
            <a:rPr lang="en-US" cap="none" sz="900" b="0" i="0" u="none" baseline="0">
              <a:solidFill>
                <a:srgbClr val="000000"/>
              </a:solidFill>
              <a:latin typeface="ＭＳ Ｐゴシック"/>
              <a:ea typeface="ＭＳ Ｐゴシック"/>
              <a:cs typeface="ＭＳ Ｐゴシック"/>
            </a:rPr>
            <a:t>1/5</a:t>
          </a:r>
          <a:r>
            <a:rPr lang="en-US" cap="none" sz="900" b="0" i="0" u="none" baseline="0">
              <a:solidFill>
                <a:srgbClr val="000000"/>
              </a:solidFill>
              <a:latin typeface="ＭＳ Ｐゴシック"/>
              <a:ea typeface="ＭＳ Ｐゴシック"/>
              <a:cs typeface="ＭＳ Ｐゴシック"/>
            </a:rPr>
            <a:t>を</a:t>
          </a:r>
          <a:r>
            <a:rPr lang="en-US" cap="none" sz="900" b="0" i="0" u="none" baseline="0">
              <a:solidFill>
                <a:srgbClr val="000000"/>
              </a:solidFill>
              <a:latin typeface="ＭＳ Ｐゴシック"/>
              <a:ea typeface="ＭＳ Ｐゴシック"/>
              <a:cs typeface="ＭＳ Ｐゴシック"/>
            </a:rPr>
            <a:t>100</a:t>
          </a:r>
          <a:r>
            <a:rPr lang="en-US" cap="none" sz="900" b="0" i="0" u="none" baseline="0">
              <a:solidFill>
                <a:srgbClr val="000000"/>
              </a:solidFill>
              <a:latin typeface="ＭＳ Ｐゴシック"/>
              <a:ea typeface="ＭＳ Ｐゴシック"/>
              <a:cs typeface="ＭＳ Ｐゴシック"/>
            </a:rPr>
            <a:t>として指数化。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H26"/>
  <sheetViews>
    <sheetView tabSelected="1" zoomScalePageLayoutView="0" workbookViewId="0" topLeftCell="A1">
      <selection activeCell="I10" sqref="I10"/>
    </sheetView>
  </sheetViews>
  <sheetFormatPr defaultColWidth="9.140625" defaultRowHeight="15"/>
  <cols>
    <col min="1" max="1" width="32.421875" style="0" customWidth="1"/>
    <col min="2" max="2" width="8.7109375" style="0" customWidth="1"/>
    <col min="3" max="10" width="14.421875" style="0" customWidth="1"/>
  </cols>
  <sheetData>
    <row r="2" spans="3:8" s="18" customFormat="1" ht="13.5">
      <c r="C2" s="19">
        <v>39818</v>
      </c>
      <c r="D2" s="19">
        <v>39846</v>
      </c>
      <c r="E2" s="19">
        <v>39874</v>
      </c>
      <c r="F2" s="19">
        <v>39904</v>
      </c>
      <c r="G2" s="19">
        <v>39934</v>
      </c>
      <c r="H2" s="19">
        <v>39965</v>
      </c>
    </row>
    <row r="3" spans="1:8" ht="13.5">
      <c r="A3" s="20" t="s">
        <v>292</v>
      </c>
      <c r="B3" s="20" t="s">
        <v>322</v>
      </c>
      <c r="C3" s="21">
        <f>'20090105'!$C$122</f>
        <v>3429122</v>
      </c>
      <c r="D3" s="21">
        <f>'20090202'!$C$122</f>
        <v>3012221</v>
      </c>
      <c r="E3" s="21">
        <f>'20090302'!$C$122</f>
        <v>2881015</v>
      </c>
      <c r="F3" s="21">
        <f>'20090401'!$C$122</f>
        <v>3152553</v>
      </c>
      <c r="G3" s="21">
        <f>'20090501'!$C$122</f>
        <v>3327077</v>
      </c>
      <c r="H3" s="21">
        <f>'20090601'!$C$122</f>
        <v>3603166</v>
      </c>
    </row>
    <row r="4" spans="1:8" ht="13.5">
      <c r="A4" s="26" t="s">
        <v>286</v>
      </c>
      <c r="B4" s="27" t="s">
        <v>323</v>
      </c>
      <c r="C4" s="28">
        <f>'20090105'!$C$123</f>
        <v>100</v>
      </c>
      <c r="D4" s="28">
        <f>'20090202'!$C$123</f>
        <v>87.84233981759762</v>
      </c>
      <c r="E4" s="28">
        <f>'20090302'!$C$123</f>
        <v>84.01611257925498</v>
      </c>
      <c r="F4" s="28">
        <f>'20090401'!$C$123</f>
        <v>91.93469931953427</v>
      </c>
      <c r="G4" s="28">
        <f>'20090501'!$C$123</f>
        <v>97.02416536944443</v>
      </c>
      <c r="H4" s="28">
        <f>'20090601'!$C$123</f>
        <v>105.07546829771586</v>
      </c>
    </row>
    <row r="5" spans="1:8" ht="13.5">
      <c r="A5" s="22" t="s">
        <v>325</v>
      </c>
      <c r="B5" s="23"/>
      <c r="C5" s="24"/>
      <c r="D5" s="25">
        <f>(D3/C3-1)</f>
        <v>-0.12157660182402374</v>
      </c>
      <c r="E5" s="25">
        <f>(E3/D3-1)</f>
        <v>-0.043557892996562986</v>
      </c>
      <c r="F5" s="25">
        <f>(F3/E3-1)</f>
        <v>0.0942508109121265</v>
      </c>
      <c r="G5" s="25">
        <f>(G3/F3-1)</f>
        <v>0.055359576825512624</v>
      </c>
      <c r="H5" s="25">
        <f>(H3/G3-1)</f>
        <v>0.0829824497599545</v>
      </c>
    </row>
    <row r="6" spans="1:8" ht="13.5">
      <c r="A6" s="20" t="s">
        <v>293</v>
      </c>
      <c r="B6" s="20" t="s">
        <v>322</v>
      </c>
      <c r="C6" s="21">
        <f>'20090105'!$C$125</f>
        <v>2263822</v>
      </c>
      <c r="D6" s="21">
        <f>'20090202'!$C$125</f>
        <v>1958559</v>
      </c>
      <c r="E6" s="21">
        <f>'20090302'!$C$125</f>
        <v>1873423</v>
      </c>
      <c r="F6" s="21">
        <f>'20090401'!$C$125</f>
        <v>2053207</v>
      </c>
      <c r="G6" s="21">
        <f>'20090501'!$C$125</f>
        <v>2153389</v>
      </c>
      <c r="H6" s="21">
        <f>'20090601'!$C$125</f>
        <v>2289396</v>
      </c>
    </row>
    <row r="7" spans="1:8" ht="13.5">
      <c r="A7" s="26" t="s">
        <v>287</v>
      </c>
      <c r="B7" s="27" t="s">
        <v>323</v>
      </c>
      <c r="C7" s="28">
        <f>'20090105'!$C$126</f>
        <v>100</v>
      </c>
      <c r="D7" s="28">
        <f>'20090202'!$C$126</f>
        <v>86.51559177355817</v>
      </c>
      <c r="E7" s="28">
        <f>'20090302'!$C$126</f>
        <v>82.75487207033062</v>
      </c>
      <c r="F7" s="28">
        <f>'20090401'!$C$126</f>
        <v>90.69648585445323</v>
      </c>
      <c r="G7" s="28">
        <f>'20090501'!$C$126</f>
        <v>95.12183378375155</v>
      </c>
      <c r="H7" s="28">
        <f>'20090601'!$C$126</f>
        <v>101.12968245736636</v>
      </c>
    </row>
    <row r="8" spans="1:8" ht="13.5">
      <c r="A8" s="22" t="s">
        <v>325</v>
      </c>
      <c r="B8" s="23"/>
      <c r="C8" s="24"/>
      <c r="D8" s="25">
        <f>(D6/C6-1)</f>
        <v>-0.13484408226441835</v>
      </c>
      <c r="E8" s="25">
        <f>(E6/D6-1)</f>
        <v>-0.04346869305443446</v>
      </c>
      <c r="F8" s="25">
        <f>(F6/E6-1)</f>
        <v>0.09596551339446568</v>
      </c>
      <c r="G8" s="25">
        <f>(G6/F6-1)</f>
        <v>0.048792937097915656</v>
      </c>
      <c r="H8" s="25">
        <f>(H6/G6-1)</f>
        <v>0.0631595127494382</v>
      </c>
    </row>
    <row r="9" spans="1:8" ht="13.5">
      <c r="A9" s="20" t="s">
        <v>288</v>
      </c>
      <c r="B9" s="20" t="s">
        <v>324</v>
      </c>
      <c r="C9" s="29">
        <f>'20090105'!$G$122</f>
        <v>189.03268907563026</v>
      </c>
      <c r="D9" s="29">
        <f>'20090202'!$G$122</f>
        <v>178.02336134453782</v>
      </c>
      <c r="E9" s="29">
        <f>'20090302'!$G$122</f>
        <v>168.93668067226892</v>
      </c>
      <c r="F9" s="29">
        <f>'20090401'!$G$122</f>
        <v>177.246512605042</v>
      </c>
      <c r="G9" s="29">
        <f>'20090501'!$G$122</f>
        <v>179.1538655462185</v>
      </c>
      <c r="H9" s="29">
        <f>'20090601'!$G$122</f>
        <v>198.5483193277311</v>
      </c>
    </row>
    <row r="10" spans="1:8" ht="13.5">
      <c r="A10" s="30" t="s">
        <v>325</v>
      </c>
      <c r="B10" s="31"/>
      <c r="C10" s="32"/>
      <c r="D10" s="33">
        <f>(D9/C9-1)</f>
        <v>-0.05824033813901741</v>
      </c>
      <c r="E10" s="33">
        <f>(E9/D9-1)</f>
        <v>-0.05104206888152718</v>
      </c>
      <c r="F10" s="33">
        <f>(F9/E9-1)</f>
        <v>0.0491890328358815</v>
      </c>
      <c r="G10" s="33">
        <f>(G9/F9-1)</f>
        <v>0.0107610181613369</v>
      </c>
      <c r="H10" s="33">
        <f>(H9/G9-1)</f>
        <v>0.10825584880561334</v>
      </c>
    </row>
    <row r="11" spans="1:8" ht="13.5">
      <c r="A11" s="34" t="s">
        <v>289</v>
      </c>
      <c r="B11" s="34" t="s">
        <v>324</v>
      </c>
      <c r="C11" s="35">
        <f>'20090105'!$G$123</f>
        <v>205.24561403508773</v>
      </c>
      <c r="D11" s="35">
        <f>'20090202'!$G$123</f>
        <v>193.9175438596491</v>
      </c>
      <c r="E11" s="35">
        <f>'20090302'!$G$123</f>
        <v>183.96491228070175</v>
      </c>
      <c r="F11" s="35">
        <f>'20090401'!$G$123</f>
        <v>192.10175438596494</v>
      </c>
      <c r="G11" s="35">
        <f>'20090501'!$G$123</f>
        <v>189.20877192982456</v>
      </c>
      <c r="H11" s="35">
        <f>'20090601'!$G$123</f>
        <v>204.33245614035096</v>
      </c>
    </row>
    <row r="12" spans="1:8" ht="13.5">
      <c r="A12" s="22" t="s">
        <v>325</v>
      </c>
      <c r="B12" s="23"/>
      <c r="C12" s="24"/>
      <c r="D12" s="25">
        <f>(D11/C11-1)</f>
        <v>-0.055192751517223804</v>
      </c>
      <c r="E12" s="25">
        <f>(E11/D11-1)</f>
        <v>-0.05132403897478566</v>
      </c>
      <c r="F12" s="25">
        <f>(F11/E11-1)</f>
        <v>0.04423040244135046</v>
      </c>
      <c r="G12" s="25">
        <f>(G11/F11-1)</f>
        <v>-0.015059635792434634</v>
      </c>
      <c r="H12" s="25">
        <f>(H11/G11-1)</f>
        <v>0.07993120010384924</v>
      </c>
    </row>
    <row r="13" spans="1:8" ht="13.5">
      <c r="A13" s="20" t="s">
        <v>284</v>
      </c>
      <c r="B13" s="20" t="s">
        <v>324</v>
      </c>
      <c r="C13" s="21">
        <f>'20090105'!$G$125</f>
        <v>22494890</v>
      </c>
      <c r="D13" s="21">
        <f>'20090202'!$G$125</f>
        <v>21184780</v>
      </c>
      <c r="E13" s="21">
        <f>'20090302'!$G$125</f>
        <v>20103465</v>
      </c>
      <c r="F13" s="21">
        <f>'20090401'!$G$125</f>
        <v>21092335</v>
      </c>
      <c r="G13" s="21">
        <f>'20090501'!$G$125</f>
        <v>21319310</v>
      </c>
      <c r="H13" s="21">
        <f>'20090601'!$G$125</f>
        <v>23627250</v>
      </c>
    </row>
    <row r="14" spans="1:8" ht="13.5">
      <c r="A14" s="30" t="s">
        <v>325</v>
      </c>
      <c r="B14" s="31"/>
      <c r="C14" s="32"/>
      <c r="D14" s="33">
        <f>(D13/C13-1)</f>
        <v>-0.0582403381390173</v>
      </c>
      <c r="E14" s="33">
        <f>(E13/D13-1)</f>
        <v>-0.05104206888152718</v>
      </c>
      <c r="F14" s="33">
        <f>(F13/E13-1)</f>
        <v>0.04918903283588172</v>
      </c>
      <c r="G14" s="33">
        <f>(G13/F13-1)</f>
        <v>0.0107610181613369</v>
      </c>
      <c r="H14" s="33">
        <f>(H13/G13-1)</f>
        <v>0.10825584880561334</v>
      </c>
    </row>
    <row r="15" spans="1:8" ht="13.5">
      <c r="A15" s="34" t="s">
        <v>285</v>
      </c>
      <c r="B15" s="34" t="s">
        <v>324</v>
      </c>
      <c r="C15" s="36">
        <f>'20090105'!$G$126</f>
        <v>11699000</v>
      </c>
      <c r="D15" s="36">
        <f>'20090202'!$G$126</f>
        <v>11053300</v>
      </c>
      <c r="E15" s="36">
        <f>'20090302'!$G$126</f>
        <v>10486000</v>
      </c>
      <c r="F15" s="36">
        <f>'20090401'!$G$126</f>
        <v>10949800</v>
      </c>
      <c r="G15" s="36">
        <f>'20090501'!$G$126</f>
        <v>10784900</v>
      </c>
      <c r="H15" s="36">
        <f>'20090601'!$G$126</f>
        <v>11646950</v>
      </c>
    </row>
    <row r="16" spans="1:8" ht="13.5">
      <c r="A16" s="22" t="s">
        <v>325</v>
      </c>
      <c r="B16" s="23"/>
      <c r="C16" s="24"/>
      <c r="D16" s="25">
        <f>(D15/C15-1)</f>
        <v>-0.05519275151722369</v>
      </c>
      <c r="E16" s="25">
        <f>(E15/D15-1)</f>
        <v>-0.05132403897478577</v>
      </c>
      <c r="F16" s="25">
        <f>(F15/E15-1)</f>
        <v>0.04423040244135046</v>
      </c>
      <c r="G16" s="25">
        <f>(G15/F15-1)</f>
        <v>-0.015059635792434523</v>
      </c>
      <c r="H16" s="25">
        <f>(H15/G15-1)</f>
        <v>0.0799312001038488</v>
      </c>
    </row>
    <row r="17" spans="1:8" ht="13.5">
      <c r="A17" s="20" t="s">
        <v>295</v>
      </c>
      <c r="B17" s="20" t="s">
        <v>324</v>
      </c>
      <c r="C17" s="29">
        <f>'20090105'!$K$123</f>
        <v>9143.12</v>
      </c>
      <c r="D17" s="29">
        <f>'20090202'!$K$123</f>
        <v>7873.98</v>
      </c>
      <c r="E17" s="29">
        <f>'20090302'!$K$123</f>
        <v>7280.15</v>
      </c>
      <c r="F17" s="29">
        <f>'20090401'!$K$123</f>
        <v>8351.91</v>
      </c>
      <c r="G17" s="29">
        <f>'20090501'!$K$123</f>
        <v>8977.37</v>
      </c>
      <c r="H17" s="29">
        <f>'20090601'!$K$123</f>
        <v>9677.75</v>
      </c>
    </row>
    <row r="18" spans="1:8" ht="13.5">
      <c r="A18" s="30" t="s">
        <v>325</v>
      </c>
      <c r="B18" s="31"/>
      <c r="C18" s="32"/>
      <c r="D18" s="33">
        <f>(D17/C17-1)</f>
        <v>-0.1388081967643432</v>
      </c>
      <c r="E18" s="33">
        <f>(E17/D17-1)</f>
        <v>-0.07541675239205581</v>
      </c>
      <c r="F18" s="33">
        <f>(F17/E17-1)</f>
        <v>0.14721674690768727</v>
      </c>
      <c r="G18" s="33">
        <f>(G17/F17-1)</f>
        <v>0.07488825909283037</v>
      </c>
      <c r="H18" s="33">
        <f>(H17/G17-1)</f>
        <v>0.0780161673184907</v>
      </c>
    </row>
    <row r="19" spans="1:8" ht="13.5">
      <c r="A19" s="34" t="s">
        <v>296</v>
      </c>
      <c r="B19" s="37" t="s">
        <v>323</v>
      </c>
      <c r="C19" s="35">
        <f>'20090105'!$K$124</f>
        <v>875.91</v>
      </c>
      <c r="D19" s="35">
        <f>'20090202'!$K$124</f>
        <v>777.85</v>
      </c>
      <c r="E19" s="35">
        <f>'20090302'!$K$124</f>
        <v>734.59</v>
      </c>
      <c r="F19" s="35">
        <f>'20090401'!$K$124</f>
        <v>793.82</v>
      </c>
      <c r="G19" s="35">
        <f>'20090501'!$K$124</f>
        <v>846.85</v>
      </c>
      <c r="H19" s="35">
        <f>'20090601'!$K$124</f>
        <v>912.52</v>
      </c>
    </row>
    <row r="20" spans="1:8" ht="13.5">
      <c r="A20" s="22" t="s">
        <v>325</v>
      </c>
      <c r="B20" s="23"/>
      <c r="C20" s="24"/>
      <c r="D20" s="25">
        <f>(D19/C19-1)</f>
        <v>-0.11195214120172159</v>
      </c>
      <c r="E20" s="25">
        <f>(E19/D19-1)</f>
        <v>-0.05561483576525039</v>
      </c>
      <c r="F20" s="25">
        <f>(F19/E19-1)</f>
        <v>0.08063001129881986</v>
      </c>
      <c r="G20" s="25">
        <f>(G19/F19-1)</f>
        <v>0.06680355748154487</v>
      </c>
      <c r="H20" s="25">
        <f>(H19/G19-1)</f>
        <v>0.07754620062584872</v>
      </c>
    </row>
    <row r="21" spans="1:8" ht="13.5">
      <c r="A21" s="41"/>
      <c r="B21" s="42"/>
      <c r="C21" s="43"/>
      <c r="D21" s="44"/>
      <c r="E21" s="44"/>
      <c r="F21" s="44"/>
      <c r="G21" s="45"/>
      <c r="H21" s="45"/>
    </row>
    <row r="23" spans="3:8" ht="13.5">
      <c r="C23" s="40">
        <f>C2</f>
        <v>39818</v>
      </c>
      <c r="D23" s="40">
        <f>D2</f>
        <v>39846</v>
      </c>
      <c r="E23" s="40">
        <f>E2</f>
        <v>39874</v>
      </c>
      <c r="F23" s="40">
        <f>F2</f>
        <v>39904</v>
      </c>
      <c r="G23" s="40">
        <f>G2</f>
        <v>39934</v>
      </c>
      <c r="H23" s="40">
        <f>H2</f>
        <v>39965</v>
      </c>
    </row>
    <row r="24" spans="2:8" ht="13.5">
      <c r="B24" t="s">
        <v>357</v>
      </c>
      <c r="C24" s="39">
        <f>C4</f>
        <v>100</v>
      </c>
      <c r="D24" s="39">
        <f>D4</f>
        <v>87.84233981759762</v>
      </c>
      <c r="E24" s="39">
        <f>E4</f>
        <v>84.01611257925498</v>
      </c>
      <c r="F24" s="39">
        <f>F4</f>
        <v>91.93469931953427</v>
      </c>
      <c r="G24" s="39">
        <f>G4</f>
        <v>97.02416536944443</v>
      </c>
      <c r="H24" s="39">
        <f>H4</f>
        <v>105.07546829771586</v>
      </c>
    </row>
    <row r="25" spans="2:8" ht="13.5">
      <c r="B25" t="s">
        <v>358</v>
      </c>
      <c r="C25" s="39">
        <f>C7</f>
        <v>100</v>
      </c>
      <c r="D25" s="39">
        <f>D7</f>
        <v>86.51559177355817</v>
      </c>
      <c r="E25" s="39">
        <f>E7</f>
        <v>82.75487207033062</v>
      </c>
      <c r="F25" s="39">
        <f>F7</f>
        <v>90.69648585445323</v>
      </c>
      <c r="G25" s="39">
        <f>G7</f>
        <v>95.12183378375155</v>
      </c>
      <c r="H25" s="39">
        <f>H7</f>
        <v>101.12968245736636</v>
      </c>
    </row>
    <row r="26" spans="2:8" ht="13.5">
      <c r="B26" t="s">
        <v>359</v>
      </c>
      <c r="C26" s="39">
        <v>100</v>
      </c>
      <c r="D26" s="39">
        <f>D19/$C19*100</f>
        <v>88.80478587982785</v>
      </c>
      <c r="E26" s="39">
        <f>E19/$C19*100</f>
        <v>83.86592229795299</v>
      </c>
      <c r="F26" s="39">
        <f>F19/$C19*100</f>
        <v>90.6280325604229</v>
      </c>
      <c r="G26" s="39">
        <f>G19/$C19*100</f>
        <v>96.68230754301241</v>
      </c>
      <c r="H26" s="39">
        <f>H19/$C19*100</f>
        <v>104.17965316071287</v>
      </c>
    </row>
  </sheetData>
  <sheetProtection/>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O152"/>
  <sheetViews>
    <sheetView zoomScale="75" zoomScaleNormal="75" zoomScalePageLayoutView="0" workbookViewId="0" topLeftCell="A1">
      <pane ySplit="1" topLeftCell="A119" activePane="bottomLeft" state="frozen"/>
      <selection pane="topLeft" activeCell="A1" sqref="A1"/>
      <selection pane="bottomLeft" activeCell="J112" sqref="J112"/>
    </sheetView>
  </sheetViews>
  <sheetFormatPr defaultColWidth="9.140625" defaultRowHeight="14.25" customHeight="1"/>
  <cols>
    <col min="1" max="1" width="6.421875" style="4" customWidth="1"/>
    <col min="2" max="2" width="27.140625" style="4" customWidth="1"/>
    <col min="3" max="4" width="8.140625" style="4" customWidth="1"/>
    <col min="5" max="5" width="13.00390625" style="4" customWidth="1"/>
    <col min="6" max="6" width="30.140625" style="4" customWidth="1"/>
    <col min="7" max="7" width="5.00390625" style="4" customWidth="1"/>
    <col min="8" max="13" width="9.00390625" style="5" customWidth="1"/>
    <col min="14" max="16384" width="9.00390625" style="4" customWidth="1"/>
  </cols>
  <sheetData>
    <row r="1" spans="1:15" s="1" customFormat="1" ht="14.25" customHeight="1">
      <c r="A1" s="1" t="s">
        <v>297</v>
      </c>
      <c r="B1" s="1" t="s">
        <v>298</v>
      </c>
      <c r="C1" s="1" t="s">
        <v>299</v>
      </c>
      <c r="D1" s="1" t="s">
        <v>300</v>
      </c>
      <c r="E1" s="1" t="s">
        <v>301</v>
      </c>
      <c r="F1" s="1" t="s">
        <v>302</v>
      </c>
      <c r="G1" s="1" t="s">
        <v>303</v>
      </c>
      <c r="H1" s="2" t="s">
        <v>346</v>
      </c>
      <c r="I1" s="2" t="s">
        <v>351</v>
      </c>
      <c r="J1" s="2" t="s">
        <v>352</v>
      </c>
      <c r="K1" s="2" t="s">
        <v>356</v>
      </c>
      <c r="L1" s="2" t="s">
        <v>402</v>
      </c>
      <c r="M1" s="2" t="s">
        <v>565</v>
      </c>
      <c r="N1" s="1" t="s">
        <v>403</v>
      </c>
      <c r="O1" s="1" t="s">
        <v>349</v>
      </c>
    </row>
    <row r="2" spans="1:15" ht="14.25" customHeight="1">
      <c r="A2" s="4">
        <v>1710</v>
      </c>
      <c r="B2" s="4" t="s">
        <v>309</v>
      </c>
      <c r="C2" s="4" t="s">
        <v>12</v>
      </c>
      <c r="E2" s="4" t="s">
        <v>13</v>
      </c>
      <c r="F2" s="4" t="s">
        <v>14</v>
      </c>
      <c r="G2" s="1" t="s">
        <v>310</v>
      </c>
      <c r="H2" s="5">
        <v>408</v>
      </c>
      <c r="I2" s="5">
        <v>805</v>
      </c>
      <c r="J2" s="5">
        <v>140</v>
      </c>
      <c r="K2" s="5">
        <v>140</v>
      </c>
      <c r="L2" s="5">
        <v>219</v>
      </c>
      <c r="M2" s="5">
        <v>130</v>
      </c>
      <c r="N2" s="38">
        <f>M2/L2-1</f>
        <v>-0.406392694063927</v>
      </c>
      <c r="O2" s="5">
        <f>M2-L2</f>
        <v>-89</v>
      </c>
    </row>
    <row r="3" spans="1:15" ht="14.25" customHeight="1">
      <c r="A3" s="4">
        <v>1718</v>
      </c>
      <c r="B3" s="4" t="s">
        <v>16</v>
      </c>
      <c r="C3" s="4" t="s">
        <v>17</v>
      </c>
      <c r="E3" s="4" t="s">
        <v>13</v>
      </c>
      <c r="F3" s="4" t="s">
        <v>18</v>
      </c>
      <c r="H3" s="5">
        <v>1476</v>
      </c>
      <c r="I3" s="5">
        <v>1176</v>
      </c>
      <c r="J3" s="5">
        <v>1488</v>
      </c>
      <c r="K3" s="5">
        <v>1638</v>
      </c>
      <c r="L3" s="5">
        <v>1788</v>
      </c>
      <c r="M3" s="5">
        <v>2134</v>
      </c>
      <c r="N3" s="38">
        <f>M3/L3-1</f>
        <v>0.19351230425055932</v>
      </c>
      <c r="O3" s="5">
        <f>M3-L3</f>
        <v>346</v>
      </c>
    </row>
    <row r="4" spans="1:15" ht="14.25" customHeight="1">
      <c r="A4" s="4">
        <v>1768</v>
      </c>
      <c r="B4" s="4" t="s">
        <v>19</v>
      </c>
      <c r="C4" s="4" t="s">
        <v>12</v>
      </c>
      <c r="E4" s="4" t="s">
        <v>13</v>
      </c>
      <c r="F4" s="4" t="s">
        <v>20</v>
      </c>
      <c r="H4" s="5">
        <v>1612</v>
      </c>
      <c r="I4" s="5">
        <v>1500</v>
      </c>
      <c r="J4" s="5">
        <v>1612</v>
      </c>
      <c r="K4" s="5">
        <v>1470</v>
      </c>
      <c r="L4" s="5">
        <v>1425</v>
      </c>
      <c r="M4" s="5">
        <v>1485</v>
      </c>
      <c r="N4" s="38">
        <f>M4/L4-1</f>
        <v>0.042105263157894646</v>
      </c>
      <c r="O4" s="5">
        <f>M4-L4</f>
        <v>60</v>
      </c>
    </row>
    <row r="5" spans="1:15" ht="14.25" customHeight="1">
      <c r="A5" s="4">
        <v>1847</v>
      </c>
      <c r="B5" s="4" t="s">
        <v>21</v>
      </c>
      <c r="C5" s="4" t="s">
        <v>22</v>
      </c>
      <c r="D5" s="4" t="s">
        <v>23</v>
      </c>
      <c r="E5" s="4" t="s">
        <v>13</v>
      </c>
      <c r="F5" s="4" t="s">
        <v>24</v>
      </c>
      <c r="G5" s="1" t="s">
        <v>310</v>
      </c>
      <c r="H5" s="5">
        <v>3483</v>
      </c>
      <c r="I5" s="5">
        <v>3771</v>
      </c>
      <c r="J5" s="5">
        <v>3555</v>
      </c>
      <c r="K5" s="5">
        <v>3627</v>
      </c>
      <c r="L5" s="5">
        <v>3807</v>
      </c>
      <c r="M5" s="5">
        <v>4166</v>
      </c>
      <c r="N5" s="38">
        <f>M5/L5-1</f>
        <v>0.0942999737325978</v>
      </c>
      <c r="O5" s="5">
        <f>M5-L5</f>
        <v>359</v>
      </c>
    </row>
    <row r="6" spans="1:15" ht="14.25" customHeight="1">
      <c r="A6" s="4">
        <v>1875</v>
      </c>
      <c r="B6" s="4" t="s">
        <v>25</v>
      </c>
      <c r="C6" s="4" t="s">
        <v>12</v>
      </c>
      <c r="E6" s="4" t="s">
        <v>13</v>
      </c>
      <c r="F6" s="4" t="s">
        <v>26</v>
      </c>
      <c r="G6" s="1" t="s">
        <v>310</v>
      </c>
      <c r="H6" s="5">
        <v>2450</v>
      </c>
      <c r="I6" s="5">
        <v>2408</v>
      </c>
      <c r="J6" s="5">
        <v>2189</v>
      </c>
      <c r="K6" s="5">
        <v>2163</v>
      </c>
      <c r="L6" s="5">
        <v>2112</v>
      </c>
      <c r="M6" s="5">
        <v>2155</v>
      </c>
      <c r="N6" s="38">
        <f>M6/L6-1</f>
        <v>0.020359848484848397</v>
      </c>
      <c r="O6" s="5">
        <f>M6-L6</f>
        <v>43</v>
      </c>
    </row>
    <row r="7" spans="1:15" ht="14.25" customHeight="1">
      <c r="A7" s="4">
        <v>2008</v>
      </c>
      <c r="B7" s="4" t="s">
        <v>27</v>
      </c>
      <c r="C7" s="4" t="s">
        <v>12</v>
      </c>
      <c r="E7" s="4" t="s">
        <v>28</v>
      </c>
      <c r="F7" s="4" t="s">
        <v>29</v>
      </c>
      <c r="G7" s="1" t="s">
        <v>310</v>
      </c>
      <c r="H7" s="5">
        <v>2290</v>
      </c>
      <c r="I7" s="5">
        <v>2210</v>
      </c>
      <c r="J7" s="5">
        <v>2300</v>
      </c>
      <c r="K7" s="5">
        <v>2250</v>
      </c>
      <c r="L7" s="5">
        <v>2110</v>
      </c>
      <c r="M7" s="5">
        <v>2150</v>
      </c>
      <c r="N7" s="38">
        <f>M7/L7-1</f>
        <v>0.018957345971563955</v>
      </c>
      <c r="O7" s="5">
        <f>M7-L7</f>
        <v>40</v>
      </c>
    </row>
    <row r="8" spans="1:15" ht="14.25" customHeight="1">
      <c r="A8" s="4">
        <v>2055</v>
      </c>
      <c r="B8" s="4" t="s">
        <v>30</v>
      </c>
      <c r="C8" s="4" t="s">
        <v>12</v>
      </c>
      <c r="E8" s="4" t="s">
        <v>28</v>
      </c>
      <c r="F8" s="4" t="s">
        <v>31</v>
      </c>
      <c r="G8" s="1" t="s">
        <v>310</v>
      </c>
      <c r="H8" s="5">
        <v>3354</v>
      </c>
      <c r="I8" s="5">
        <v>3062</v>
      </c>
      <c r="J8" s="5">
        <v>2979</v>
      </c>
      <c r="K8" s="5">
        <v>3187</v>
      </c>
      <c r="L8" s="5">
        <v>3000</v>
      </c>
      <c r="M8" s="5">
        <v>4354</v>
      </c>
      <c r="N8" s="38">
        <f>M8/L8-1</f>
        <v>0.45133333333333336</v>
      </c>
      <c r="O8" s="5">
        <f>M8-L8</f>
        <v>1354</v>
      </c>
    </row>
    <row r="9" spans="1:15" ht="14.25" customHeight="1">
      <c r="A9" s="4">
        <v>2217</v>
      </c>
      <c r="B9" s="4" t="s">
        <v>32</v>
      </c>
      <c r="C9" s="4" t="s">
        <v>22</v>
      </c>
      <c r="D9" s="4" t="s">
        <v>23</v>
      </c>
      <c r="E9" s="4" t="s">
        <v>28</v>
      </c>
      <c r="F9" s="4" t="s">
        <v>33</v>
      </c>
      <c r="G9" s="1" t="s">
        <v>310</v>
      </c>
      <c r="H9" s="5">
        <v>11448</v>
      </c>
      <c r="I9" s="5">
        <v>10641</v>
      </c>
      <c r="J9" s="5">
        <v>10567</v>
      </c>
      <c r="K9" s="5">
        <v>11411</v>
      </c>
      <c r="L9" s="5">
        <v>11044</v>
      </c>
      <c r="M9" s="5">
        <v>11338</v>
      </c>
      <c r="N9" s="38">
        <f>M9/L9-1</f>
        <v>0.026620789568996717</v>
      </c>
      <c r="O9" s="5">
        <f>M9-L9</f>
        <v>294</v>
      </c>
    </row>
    <row r="10" spans="1:15" ht="14.25" customHeight="1">
      <c r="A10" s="4">
        <v>2266</v>
      </c>
      <c r="B10" s="4" t="s">
        <v>34</v>
      </c>
      <c r="C10" s="4" t="s">
        <v>12</v>
      </c>
      <c r="E10" s="4" t="s">
        <v>28</v>
      </c>
      <c r="F10" s="4" t="s">
        <v>35</v>
      </c>
      <c r="G10" s="1" t="s">
        <v>310</v>
      </c>
      <c r="H10" s="5">
        <v>7616</v>
      </c>
      <c r="I10" s="5">
        <v>7444</v>
      </c>
      <c r="J10" s="5">
        <v>7122</v>
      </c>
      <c r="K10" s="5">
        <v>7058</v>
      </c>
      <c r="L10" s="5">
        <v>7680</v>
      </c>
      <c r="M10" s="5">
        <v>8216</v>
      </c>
      <c r="N10" s="38">
        <f>M10/L10-1</f>
        <v>0.0697916666666667</v>
      </c>
      <c r="O10" s="5">
        <f>M10-L10</f>
        <v>536</v>
      </c>
    </row>
    <row r="11" spans="1:15" ht="14.25" customHeight="1">
      <c r="A11" s="4">
        <v>2284</v>
      </c>
      <c r="B11" s="4" t="s">
        <v>36</v>
      </c>
      <c r="C11" s="4" t="s">
        <v>22</v>
      </c>
      <c r="D11" s="4" t="s">
        <v>23</v>
      </c>
      <c r="E11" s="4" t="s">
        <v>28</v>
      </c>
      <c r="F11" s="4" t="s">
        <v>37</v>
      </c>
      <c r="H11" s="5">
        <v>67354</v>
      </c>
      <c r="I11" s="5">
        <v>63776</v>
      </c>
      <c r="J11" s="5">
        <v>70285</v>
      </c>
      <c r="K11" s="5">
        <v>71522</v>
      </c>
      <c r="L11" s="5">
        <v>71027</v>
      </c>
      <c r="M11" s="5">
        <v>85629</v>
      </c>
      <c r="N11" s="38">
        <f>M11/L11-1</f>
        <v>0.20558379207906863</v>
      </c>
      <c r="O11" s="5">
        <f>M11-L11</f>
        <v>14602</v>
      </c>
    </row>
    <row r="12" spans="1:15" ht="14.25" customHeight="1">
      <c r="A12" s="4">
        <v>2292</v>
      </c>
      <c r="B12" s="4" t="s">
        <v>38</v>
      </c>
      <c r="C12" s="4" t="s">
        <v>22</v>
      </c>
      <c r="D12" s="4" t="s">
        <v>23</v>
      </c>
      <c r="E12" s="4" t="s">
        <v>28</v>
      </c>
      <c r="F12" s="4" t="s">
        <v>39</v>
      </c>
      <c r="H12" s="5">
        <v>25814</v>
      </c>
      <c r="I12" s="5">
        <v>24523</v>
      </c>
      <c r="J12" s="5">
        <v>24878</v>
      </c>
      <c r="K12" s="5">
        <v>25427</v>
      </c>
      <c r="L12" s="5">
        <v>23846</v>
      </c>
      <c r="M12" s="5">
        <v>24427</v>
      </c>
      <c r="N12" s="38">
        <f>M12/L12-1</f>
        <v>0.024364673320472985</v>
      </c>
      <c r="O12" s="5">
        <f>M12-L12</f>
        <v>581</v>
      </c>
    </row>
    <row r="13" spans="1:15" ht="14.25" customHeight="1">
      <c r="A13" s="4">
        <v>2303</v>
      </c>
      <c r="B13" s="4" t="s">
        <v>40</v>
      </c>
      <c r="C13" s="4" t="s">
        <v>41</v>
      </c>
      <c r="E13" s="4" t="s">
        <v>42</v>
      </c>
      <c r="F13" s="4" t="s">
        <v>43</v>
      </c>
      <c r="G13" s="1" t="s">
        <v>310</v>
      </c>
      <c r="H13" s="5">
        <v>686</v>
      </c>
      <c r="I13" s="5">
        <v>641</v>
      </c>
      <c r="J13" s="5">
        <v>527</v>
      </c>
      <c r="K13" s="5">
        <v>577</v>
      </c>
      <c r="L13" s="5">
        <v>604</v>
      </c>
      <c r="M13" s="5">
        <v>641</v>
      </c>
      <c r="N13" s="38">
        <f>M13/L13-1</f>
        <v>0.0612582781456954</v>
      </c>
      <c r="O13" s="5">
        <f>M13-L13</f>
        <v>37</v>
      </c>
    </row>
    <row r="14" spans="1:15" ht="14.25" customHeight="1">
      <c r="A14" s="4">
        <v>2475</v>
      </c>
      <c r="B14" s="4" t="s">
        <v>44</v>
      </c>
      <c r="C14" s="4" t="s">
        <v>45</v>
      </c>
      <c r="E14" s="4" t="s">
        <v>46</v>
      </c>
      <c r="F14" s="4" t="s">
        <v>47</v>
      </c>
      <c r="H14" s="5">
        <v>2758</v>
      </c>
      <c r="I14" s="5">
        <v>2154</v>
      </c>
      <c r="J14" s="5">
        <v>1449</v>
      </c>
      <c r="K14" s="5">
        <v>1986</v>
      </c>
      <c r="L14" s="5">
        <v>1720</v>
      </c>
      <c r="M14" s="5">
        <v>2397</v>
      </c>
      <c r="N14" s="38">
        <f>M14/L14-1</f>
        <v>0.39360465116279064</v>
      </c>
      <c r="O14" s="5">
        <f>M14-L14</f>
        <v>677</v>
      </c>
    </row>
    <row r="15" spans="1:15" ht="14.25" customHeight="1">
      <c r="A15" s="4">
        <v>2750</v>
      </c>
      <c r="B15" s="4" t="s">
        <v>48</v>
      </c>
      <c r="C15" s="4" t="s">
        <v>17</v>
      </c>
      <c r="E15" s="4" t="s">
        <v>49</v>
      </c>
      <c r="F15" s="4" t="s">
        <v>50</v>
      </c>
      <c r="G15" s="1" t="s">
        <v>310</v>
      </c>
      <c r="H15" s="5">
        <v>3152</v>
      </c>
      <c r="I15" s="5">
        <v>3104</v>
      </c>
      <c r="J15" s="5">
        <v>2768</v>
      </c>
      <c r="K15" s="5">
        <v>2880</v>
      </c>
      <c r="L15" s="5">
        <v>2744</v>
      </c>
      <c r="M15" s="5">
        <v>2800</v>
      </c>
      <c r="N15" s="38">
        <f>M15/L15-1</f>
        <v>0.020408163265306145</v>
      </c>
      <c r="O15" s="5">
        <f>M15-L15</f>
        <v>56</v>
      </c>
    </row>
    <row r="16" spans="1:15" ht="14.25" customHeight="1">
      <c r="A16" s="4">
        <v>2908</v>
      </c>
      <c r="B16" s="4" t="s">
        <v>51</v>
      </c>
      <c r="C16" s="4" t="s">
        <v>22</v>
      </c>
      <c r="D16" s="4" t="s">
        <v>23</v>
      </c>
      <c r="E16" s="4" t="s">
        <v>28</v>
      </c>
      <c r="F16" s="4" t="s">
        <v>52</v>
      </c>
      <c r="G16" s="1" t="s">
        <v>310</v>
      </c>
      <c r="H16" s="5">
        <v>41290</v>
      </c>
      <c r="I16" s="5">
        <v>38316</v>
      </c>
      <c r="J16" s="5">
        <v>38491</v>
      </c>
      <c r="K16" s="5">
        <v>40100</v>
      </c>
      <c r="L16" s="5">
        <v>38596</v>
      </c>
      <c r="M16" s="5">
        <v>39540</v>
      </c>
      <c r="N16" s="38">
        <f>M16/L16-1</f>
        <v>0.024458493108094004</v>
      </c>
      <c r="O16" s="5">
        <f>M16-L16</f>
        <v>944</v>
      </c>
    </row>
    <row r="17" spans="1:15" ht="14.25" customHeight="1">
      <c r="A17" s="4">
        <v>2910</v>
      </c>
      <c r="B17" s="4" t="s">
        <v>53</v>
      </c>
      <c r="C17" s="4" t="s">
        <v>22</v>
      </c>
      <c r="D17" s="4" t="s">
        <v>23</v>
      </c>
      <c r="E17" s="4" t="s">
        <v>28</v>
      </c>
      <c r="F17" s="4" t="s">
        <v>54</v>
      </c>
      <c r="G17" s="1" t="s">
        <v>310</v>
      </c>
      <c r="H17" s="5">
        <v>15979</v>
      </c>
      <c r="I17" s="5">
        <v>16140</v>
      </c>
      <c r="J17" s="5">
        <v>14586</v>
      </c>
      <c r="K17" s="5">
        <v>16033</v>
      </c>
      <c r="L17" s="5">
        <v>15497</v>
      </c>
      <c r="M17" s="5">
        <v>15953</v>
      </c>
      <c r="N17" s="38">
        <f>M17/L17-1</f>
        <v>0.02942505000967932</v>
      </c>
      <c r="O17" s="5">
        <f>M17-L17</f>
        <v>456</v>
      </c>
    </row>
    <row r="18" spans="1:15" ht="14.25" customHeight="1">
      <c r="A18" s="4">
        <v>3004</v>
      </c>
      <c r="B18" s="4" t="s">
        <v>55</v>
      </c>
      <c r="C18" s="4" t="s">
        <v>22</v>
      </c>
      <c r="D18" s="4" t="s">
        <v>23</v>
      </c>
      <c r="E18" s="4" t="s">
        <v>49</v>
      </c>
      <c r="F18" s="4" t="s">
        <v>56</v>
      </c>
      <c r="G18" s="1" t="s">
        <v>310</v>
      </c>
      <c r="H18" s="5">
        <v>5821</v>
      </c>
      <c r="I18" s="5">
        <v>5504</v>
      </c>
      <c r="J18" s="5">
        <v>4158</v>
      </c>
      <c r="K18" s="5">
        <v>4594</v>
      </c>
      <c r="L18" s="5">
        <v>4990</v>
      </c>
      <c r="M18" s="5">
        <v>5900</v>
      </c>
      <c r="N18" s="38">
        <f>M18/L18-1</f>
        <v>0.1823647294589179</v>
      </c>
      <c r="O18" s="5">
        <f>M18-L18</f>
        <v>910</v>
      </c>
    </row>
    <row r="19" spans="1:15" ht="14.25" customHeight="1">
      <c r="A19" s="4">
        <v>3038</v>
      </c>
      <c r="B19" s="4" t="s">
        <v>57</v>
      </c>
      <c r="C19" s="4" t="s">
        <v>12</v>
      </c>
      <c r="E19" s="4" t="s">
        <v>49</v>
      </c>
      <c r="F19" s="4" t="s">
        <v>58</v>
      </c>
      <c r="H19" s="5">
        <v>10208</v>
      </c>
      <c r="I19" s="5">
        <v>14036</v>
      </c>
      <c r="J19" s="5">
        <v>13288</v>
      </c>
      <c r="K19" s="5">
        <v>11106</v>
      </c>
      <c r="L19" s="5">
        <v>12250</v>
      </c>
      <c r="M19" s="5">
        <v>11176</v>
      </c>
      <c r="N19" s="38">
        <f>M19/L19-1</f>
        <v>-0.08767346938775511</v>
      </c>
      <c r="O19" s="5">
        <f>M19-L19</f>
        <v>-1074</v>
      </c>
    </row>
    <row r="20" spans="1:15" ht="14.25" customHeight="1">
      <c r="A20" s="4">
        <v>3059</v>
      </c>
      <c r="B20" s="4" t="s">
        <v>59</v>
      </c>
      <c r="C20" s="4" t="s">
        <v>45</v>
      </c>
      <c r="E20" s="4" t="s">
        <v>60</v>
      </c>
      <c r="F20" s="4" t="s">
        <v>61</v>
      </c>
      <c r="G20" s="1" t="s">
        <v>310</v>
      </c>
      <c r="H20" s="5">
        <v>2359</v>
      </c>
      <c r="I20" s="5">
        <v>2202</v>
      </c>
      <c r="J20" s="5">
        <v>2035</v>
      </c>
      <c r="K20" s="5">
        <v>2060</v>
      </c>
      <c r="L20" s="5">
        <v>1974</v>
      </c>
      <c r="M20" s="5">
        <v>2025</v>
      </c>
      <c r="N20" s="38">
        <f>M20/L20-1</f>
        <v>0.02583586626139822</v>
      </c>
      <c r="O20" s="5">
        <f>M20-L20</f>
        <v>51</v>
      </c>
    </row>
    <row r="21" spans="1:15" ht="14.25" customHeight="1">
      <c r="A21" s="4">
        <v>3062</v>
      </c>
      <c r="B21" s="4" t="s">
        <v>62</v>
      </c>
      <c r="C21" s="4" t="s">
        <v>17</v>
      </c>
      <c r="E21" s="4" t="s">
        <v>60</v>
      </c>
      <c r="F21" s="4" t="s">
        <v>63</v>
      </c>
      <c r="G21" s="1" t="s">
        <v>310</v>
      </c>
      <c r="H21" s="5">
        <v>10573</v>
      </c>
      <c r="I21" s="5">
        <v>8639</v>
      </c>
      <c r="J21" s="5">
        <v>7944</v>
      </c>
      <c r="K21" s="5">
        <v>8204</v>
      </c>
      <c r="L21" s="5">
        <v>7597</v>
      </c>
      <c r="M21" s="5">
        <v>7684</v>
      </c>
      <c r="N21" s="38">
        <f>M21/L21-1</f>
        <v>0.011451888903514451</v>
      </c>
      <c r="O21" s="5">
        <f>M21-L21</f>
        <v>87</v>
      </c>
    </row>
    <row r="22" spans="1:15" ht="14.25" customHeight="1">
      <c r="A22" s="4">
        <v>3064</v>
      </c>
      <c r="B22" s="4" t="s">
        <v>64</v>
      </c>
      <c r="C22" s="4" t="s">
        <v>65</v>
      </c>
      <c r="E22" s="4" t="s">
        <v>60</v>
      </c>
      <c r="F22" s="4" t="s">
        <v>66</v>
      </c>
      <c r="H22" s="5">
        <v>11033</v>
      </c>
      <c r="I22" s="5">
        <v>11019</v>
      </c>
      <c r="J22" s="5">
        <v>6994</v>
      </c>
      <c r="K22" s="5">
        <v>8654</v>
      </c>
      <c r="L22" s="5">
        <v>8374</v>
      </c>
      <c r="M22" s="5">
        <v>9414</v>
      </c>
      <c r="N22" s="38">
        <f>M22/L22-1</f>
        <v>0.12419393360401232</v>
      </c>
      <c r="O22" s="5">
        <f>M22-L22</f>
        <v>1040</v>
      </c>
    </row>
    <row r="23" spans="1:15" ht="14.25" customHeight="1">
      <c r="A23" s="4">
        <v>3241</v>
      </c>
      <c r="B23" s="4" t="s">
        <v>67</v>
      </c>
      <c r="C23" s="4" t="s">
        <v>17</v>
      </c>
      <c r="E23" s="4" t="s">
        <v>68</v>
      </c>
      <c r="F23" s="4" t="s">
        <v>69</v>
      </c>
      <c r="H23" s="5">
        <v>396</v>
      </c>
      <c r="I23" s="5">
        <v>331</v>
      </c>
      <c r="J23" s="5">
        <v>368</v>
      </c>
      <c r="K23" s="5">
        <v>286</v>
      </c>
      <c r="L23" s="5">
        <v>384</v>
      </c>
      <c r="M23" s="5">
        <v>401</v>
      </c>
      <c r="N23" s="38">
        <f>M23/L23-1</f>
        <v>0.04427083333333326</v>
      </c>
      <c r="O23" s="5">
        <f>M23-L23</f>
        <v>17</v>
      </c>
    </row>
    <row r="24" spans="1:15" ht="14.25" customHeight="1">
      <c r="A24" s="4">
        <v>3306</v>
      </c>
      <c r="B24" s="4" t="s">
        <v>70</v>
      </c>
      <c r="C24" s="4" t="s">
        <v>45</v>
      </c>
      <c r="E24" s="4" t="s">
        <v>49</v>
      </c>
      <c r="F24" s="4" t="s">
        <v>71</v>
      </c>
      <c r="G24" s="1" t="s">
        <v>310</v>
      </c>
      <c r="H24" s="5">
        <v>882</v>
      </c>
      <c r="I24" s="5">
        <v>808</v>
      </c>
      <c r="J24" s="5">
        <v>698</v>
      </c>
      <c r="K24" s="5">
        <v>845</v>
      </c>
      <c r="L24" s="5">
        <v>1139</v>
      </c>
      <c r="M24" s="5">
        <v>1322</v>
      </c>
      <c r="N24" s="38">
        <f>M24/L24-1</f>
        <v>0.1606672519754171</v>
      </c>
      <c r="O24" s="5">
        <f>M24-L24</f>
        <v>183</v>
      </c>
    </row>
    <row r="25" spans="1:15" ht="14.25" customHeight="1">
      <c r="A25" s="4">
        <v>3396</v>
      </c>
      <c r="B25" s="4" t="s">
        <v>72</v>
      </c>
      <c r="C25" s="4" t="s">
        <v>45</v>
      </c>
      <c r="E25" s="4" t="s">
        <v>60</v>
      </c>
      <c r="F25" s="4" t="s">
        <v>73</v>
      </c>
      <c r="G25" s="1" t="s">
        <v>310</v>
      </c>
      <c r="H25" s="5">
        <v>20085</v>
      </c>
      <c r="I25" s="5">
        <v>17072</v>
      </c>
      <c r="J25" s="5">
        <v>14844</v>
      </c>
      <c r="K25" s="5">
        <v>16922</v>
      </c>
      <c r="L25" s="5">
        <v>17264</v>
      </c>
      <c r="M25" s="5">
        <v>16450</v>
      </c>
      <c r="N25" s="38">
        <f>M25/L25-1</f>
        <v>-0.047150139017608894</v>
      </c>
      <c r="O25" s="5">
        <f>M25-L25</f>
        <v>-814</v>
      </c>
    </row>
    <row r="26" spans="1:15" ht="14.25" customHeight="1">
      <c r="A26" s="4">
        <v>3397</v>
      </c>
      <c r="B26" s="4" t="s">
        <v>74</v>
      </c>
      <c r="C26" s="4" t="s">
        <v>22</v>
      </c>
      <c r="E26" s="4" t="s">
        <v>60</v>
      </c>
      <c r="F26" s="4" t="s">
        <v>75</v>
      </c>
      <c r="G26" s="1" t="s">
        <v>310</v>
      </c>
      <c r="H26" s="5">
        <v>24260</v>
      </c>
      <c r="I26" s="5">
        <v>33022</v>
      </c>
      <c r="J26" s="5">
        <v>27464</v>
      </c>
      <c r="K26" s="5">
        <v>27071</v>
      </c>
      <c r="L26" s="5">
        <v>24587</v>
      </c>
      <c r="M26" s="5">
        <v>28118</v>
      </c>
      <c r="N26" s="38">
        <f>M26/L26-1</f>
        <v>0.14361247813885392</v>
      </c>
      <c r="O26" s="5">
        <f>M26-L26</f>
        <v>3531</v>
      </c>
    </row>
    <row r="27" spans="1:15" ht="14.25" customHeight="1">
      <c r="A27" s="4">
        <v>3433</v>
      </c>
      <c r="B27" s="4" t="s">
        <v>76</v>
      </c>
      <c r="C27" s="4" t="s">
        <v>22</v>
      </c>
      <c r="E27" s="4" t="s">
        <v>77</v>
      </c>
      <c r="F27" s="4" t="s">
        <v>78</v>
      </c>
      <c r="G27" s="1" t="s">
        <v>310</v>
      </c>
      <c r="H27" s="5">
        <v>12529</v>
      </c>
      <c r="I27" s="5">
        <v>14094</v>
      </c>
      <c r="J27" s="5">
        <v>13225</v>
      </c>
      <c r="K27" s="5">
        <v>14299</v>
      </c>
      <c r="L27" s="5">
        <v>16558</v>
      </c>
      <c r="M27" s="5">
        <v>21030</v>
      </c>
      <c r="N27" s="38">
        <f>M27/L27-1</f>
        <v>0.27008092764826674</v>
      </c>
      <c r="O27" s="5">
        <f>M27-L27</f>
        <v>4472</v>
      </c>
    </row>
    <row r="28" spans="1:15" ht="14.25" customHeight="1">
      <c r="A28" s="4">
        <v>3437</v>
      </c>
      <c r="B28" s="4" t="s">
        <v>79</v>
      </c>
      <c r="C28" s="4" t="s">
        <v>17</v>
      </c>
      <c r="E28" s="4" t="s">
        <v>77</v>
      </c>
      <c r="F28" s="4" t="s">
        <v>80</v>
      </c>
      <c r="H28" s="5">
        <v>1242</v>
      </c>
      <c r="I28" s="5">
        <v>1193</v>
      </c>
      <c r="J28" s="5">
        <v>1202</v>
      </c>
      <c r="K28" s="5">
        <v>1161</v>
      </c>
      <c r="L28" s="5">
        <v>1185</v>
      </c>
      <c r="M28" s="5">
        <v>1370</v>
      </c>
      <c r="N28" s="38">
        <f>M28/L28-1</f>
        <v>0.1561181434599157</v>
      </c>
      <c r="O28" s="5">
        <f>M28-L28</f>
        <v>185</v>
      </c>
    </row>
    <row r="29" spans="1:15" ht="14.25" customHeight="1">
      <c r="A29" s="4">
        <v>3515</v>
      </c>
      <c r="B29" s="4" t="s">
        <v>81</v>
      </c>
      <c r="C29" s="4" t="s">
        <v>17</v>
      </c>
      <c r="E29" s="4" t="s">
        <v>82</v>
      </c>
      <c r="F29" s="4" t="s">
        <v>83</v>
      </c>
      <c r="H29" s="5">
        <v>3000</v>
      </c>
      <c r="I29" s="5">
        <v>2850</v>
      </c>
      <c r="J29" s="5">
        <v>2700</v>
      </c>
      <c r="K29" s="5">
        <v>2735</v>
      </c>
      <c r="L29" s="5">
        <v>2900</v>
      </c>
      <c r="M29" s="5">
        <v>3010</v>
      </c>
      <c r="N29" s="38">
        <f>M29/L29-1</f>
        <v>0.037931034482758585</v>
      </c>
      <c r="O29" s="5">
        <f>M29-L29</f>
        <v>110</v>
      </c>
    </row>
    <row r="30" spans="1:15" ht="14.25" customHeight="1">
      <c r="A30" s="4">
        <v>4025</v>
      </c>
      <c r="B30" s="4" t="s">
        <v>84</v>
      </c>
      <c r="C30" s="4" t="s">
        <v>23</v>
      </c>
      <c r="D30" s="4" t="s">
        <v>85</v>
      </c>
      <c r="E30" s="4" t="s">
        <v>86</v>
      </c>
      <c r="F30" s="4" t="s">
        <v>87</v>
      </c>
      <c r="H30" s="5">
        <v>10097</v>
      </c>
      <c r="I30" s="5">
        <v>10594</v>
      </c>
      <c r="J30" s="5">
        <v>10050</v>
      </c>
      <c r="K30" s="5">
        <v>9813</v>
      </c>
      <c r="L30" s="5">
        <v>9435</v>
      </c>
      <c r="M30" s="5">
        <v>10168</v>
      </c>
      <c r="N30" s="38">
        <f>M30/L30-1</f>
        <v>0.07768945416004236</v>
      </c>
      <c r="O30" s="5">
        <f>M30-L30</f>
        <v>733</v>
      </c>
    </row>
    <row r="31" spans="1:15" ht="14.25" customHeight="1">
      <c r="A31" s="4">
        <v>4102</v>
      </c>
      <c r="B31" s="4" t="s">
        <v>88</v>
      </c>
      <c r="C31" s="4" t="s">
        <v>12</v>
      </c>
      <c r="E31" s="4" t="s">
        <v>86</v>
      </c>
      <c r="F31" s="4" t="s">
        <v>89</v>
      </c>
      <c r="H31" s="5">
        <v>1230</v>
      </c>
      <c r="I31" s="5">
        <v>1206</v>
      </c>
      <c r="J31" s="5">
        <v>1042</v>
      </c>
      <c r="K31" s="5">
        <v>1230</v>
      </c>
      <c r="L31" s="5">
        <v>1206</v>
      </c>
      <c r="M31" s="5">
        <v>1276</v>
      </c>
      <c r="N31" s="38">
        <f>M31/L31-1</f>
        <v>0.05804311774461035</v>
      </c>
      <c r="O31" s="5">
        <f>M31-L31</f>
        <v>70</v>
      </c>
    </row>
    <row r="32" spans="1:15" ht="14.25" customHeight="1">
      <c r="A32" s="4">
        <v>4237</v>
      </c>
      <c r="B32" s="4" t="s">
        <v>90</v>
      </c>
      <c r="C32" s="4" t="s">
        <v>17</v>
      </c>
      <c r="E32" s="4" t="s">
        <v>86</v>
      </c>
      <c r="F32" s="4" t="s">
        <v>91</v>
      </c>
      <c r="H32" s="5">
        <v>16085</v>
      </c>
      <c r="I32" s="5">
        <v>13851</v>
      </c>
      <c r="J32" s="5">
        <v>12481</v>
      </c>
      <c r="K32" s="5">
        <v>11885</v>
      </c>
      <c r="L32" s="5">
        <v>12391</v>
      </c>
      <c r="M32" s="5">
        <v>13106</v>
      </c>
      <c r="N32" s="38">
        <f>M32/L32-1</f>
        <v>0.057703171656847685</v>
      </c>
      <c r="O32" s="5">
        <f>M32-L32</f>
        <v>715</v>
      </c>
    </row>
    <row r="33" spans="1:15" ht="14.25" customHeight="1">
      <c r="A33" s="4">
        <v>4335</v>
      </c>
      <c r="B33" s="4" t="s">
        <v>92</v>
      </c>
      <c r="C33" s="4" t="s">
        <v>17</v>
      </c>
      <c r="E33" s="4" t="s">
        <v>42</v>
      </c>
      <c r="F33" s="4" t="s">
        <v>93</v>
      </c>
      <c r="G33" s="1" t="s">
        <v>310</v>
      </c>
      <c r="H33" s="5">
        <v>417</v>
      </c>
      <c r="I33" s="5">
        <v>306</v>
      </c>
      <c r="J33" s="5">
        <v>481</v>
      </c>
      <c r="K33" s="5">
        <v>979</v>
      </c>
      <c r="L33" s="5">
        <v>1060</v>
      </c>
      <c r="M33" s="5">
        <v>1104</v>
      </c>
      <c r="N33" s="38">
        <f>M33/L33-1</f>
        <v>0.04150943396226414</v>
      </c>
      <c r="O33" s="5">
        <f>M33-L33</f>
        <v>44</v>
      </c>
    </row>
    <row r="34" spans="1:15" ht="14.25" customHeight="1">
      <c r="A34" s="4">
        <v>4341</v>
      </c>
      <c r="B34" s="4" t="s">
        <v>94</v>
      </c>
      <c r="C34" s="4" t="s">
        <v>12</v>
      </c>
      <c r="E34" s="4" t="s">
        <v>46</v>
      </c>
      <c r="F34" s="4" t="s">
        <v>95</v>
      </c>
      <c r="H34" s="5">
        <v>1750</v>
      </c>
      <c r="I34" s="5">
        <v>1564</v>
      </c>
      <c r="J34" s="5">
        <v>1435</v>
      </c>
      <c r="K34" s="5">
        <v>1610</v>
      </c>
      <c r="L34" s="5">
        <v>1533</v>
      </c>
      <c r="M34" s="5">
        <v>1995</v>
      </c>
      <c r="N34" s="38">
        <f>M34/L34-1</f>
        <v>0.3013698630136987</v>
      </c>
      <c r="O34" s="5">
        <f>M34-L34</f>
        <v>462</v>
      </c>
    </row>
    <row r="35" spans="1:15" ht="14.25" customHeight="1">
      <c r="A35" s="4">
        <v>4462</v>
      </c>
      <c r="B35" s="4" t="s">
        <v>96</v>
      </c>
      <c r="C35" s="4" t="s">
        <v>12</v>
      </c>
      <c r="E35" s="4" t="s">
        <v>86</v>
      </c>
      <c r="F35" s="4" t="s">
        <v>97</v>
      </c>
      <c r="G35" s="1" t="s">
        <v>310</v>
      </c>
      <c r="H35" s="5">
        <v>7289</v>
      </c>
      <c r="I35" s="5">
        <v>6438</v>
      </c>
      <c r="J35" s="5">
        <v>6789</v>
      </c>
      <c r="K35" s="5">
        <v>7087</v>
      </c>
      <c r="L35" s="5">
        <v>6640</v>
      </c>
      <c r="M35" s="5">
        <v>6864</v>
      </c>
      <c r="N35" s="38">
        <f>M35/L35-1</f>
        <v>0.033734939759036076</v>
      </c>
      <c r="O35" s="5">
        <f>M35-L35</f>
        <v>224</v>
      </c>
    </row>
    <row r="36" spans="1:15" ht="14.25" customHeight="1">
      <c r="A36" s="4">
        <v>4517</v>
      </c>
      <c r="B36" s="4" t="s">
        <v>98</v>
      </c>
      <c r="C36" s="4" t="s">
        <v>23</v>
      </c>
      <c r="E36" s="4" t="s">
        <v>99</v>
      </c>
      <c r="F36" s="4" t="s">
        <v>100</v>
      </c>
      <c r="G36" s="1" t="s">
        <v>310</v>
      </c>
      <c r="H36" s="5">
        <v>23336</v>
      </c>
      <c r="I36" s="5">
        <v>22363</v>
      </c>
      <c r="J36" s="5">
        <v>22485</v>
      </c>
      <c r="K36" s="5">
        <v>20540</v>
      </c>
      <c r="L36" s="5">
        <v>19082</v>
      </c>
      <c r="M36" s="5">
        <v>20686</v>
      </c>
      <c r="N36" s="38">
        <f>M36/L36-1</f>
        <v>0.08405827481396089</v>
      </c>
      <c r="O36" s="5">
        <f>M36-L36</f>
        <v>1604</v>
      </c>
    </row>
    <row r="37" spans="1:15" ht="14.25" customHeight="1">
      <c r="A37" s="4">
        <v>4552</v>
      </c>
      <c r="B37" s="4" t="s">
        <v>101</v>
      </c>
      <c r="C37" s="4" t="s">
        <v>12</v>
      </c>
      <c r="E37" s="4" t="s">
        <v>99</v>
      </c>
      <c r="F37" s="4" t="s">
        <v>102</v>
      </c>
      <c r="H37" s="5">
        <v>10836</v>
      </c>
      <c r="I37" s="5">
        <v>10030</v>
      </c>
      <c r="J37" s="5">
        <v>9308</v>
      </c>
      <c r="K37" s="5">
        <v>8613</v>
      </c>
      <c r="L37" s="5">
        <v>9530</v>
      </c>
      <c r="M37" s="5">
        <v>13059</v>
      </c>
      <c r="N37" s="38">
        <f>M37/L37-1</f>
        <v>0.3703043022035677</v>
      </c>
      <c r="O37" s="5">
        <f>M37-L37</f>
        <v>3529</v>
      </c>
    </row>
    <row r="38" spans="1:15" ht="14.25" customHeight="1">
      <c r="A38" s="4">
        <v>4572</v>
      </c>
      <c r="B38" s="4" t="s">
        <v>103</v>
      </c>
      <c r="C38" s="4" t="s">
        <v>17</v>
      </c>
      <c r="E38" s="4" t="s">
        <v>99</v>
      </c>
      <c r="F38" s="4" t="s">
        <v>104</v>
      </c>
      <c r="G38" s="1" t="s">
        <v>310</v>
      </c>
      <c r="H38" s="5">
        <v>4107</v>
      </c>
      <c r="I38" s="5">
        <v>4368</v>
      </c>
      <c r="J38" s="5">
        <v>2962</v>
      </c>
      <c r="K38" s="5">
        <v>2807</v>
      </c>
      <c r="L38" s="5">
        <v>2983</v>
      </c>
      <c r="M38" s="5">
        <v>3415</v>
      </c>
      <c r="N38" s="38">
        <f>M38/L38-1</f>
        <v>0.14482065035199465</v>
      </c>
      <c r="O38" s="5">
        <f>M38-L38</f>
        <v>432</v>
      </c>
    </row>
    <row r="39" spans="1:15" ht="14.25" customHeight="1">
      <c r="A39" s="4">
        <v>4615</v>
      </c>
      <c r="B39" s="4" t="s">
        <v>105</v>
      </c>
      <c r="C39" s="4" t="s">
        <v>23</v>
      </c>
      <c r="E39" s="4" t="s">
        <v>86</v>
      </c>
      <c r="F39" s="4" t="s">
        <v>106</v>
      </c>
      <c r="H39" s="5">
        <v>3069</v>
      </c>
      <c r="I39" s="5">
        <v>2852</v>
      </c>
      <c r="J39" s="5">
        <v>2697</v>
      </c>
      <c r="K39" s="5">
        <v>3813</v>
      </c>
      <c r="L39" s="5">
        <v>3193</v>
      </c>
      <c r="M39" s="5">
        <v>3441</v>
      </c>
      <c r="N39" s="38">
        <f>M39/L39-1</f>
        <v>0.07766990291262132</v>
      </c>
      <c r="O39" s="5">
        <f>M39-L39</f>
        <v>248</v>
      </c>
    </row>
    <row r="40" spans="1:15" ht="14.25" customHeight="1">
      <c r="A40" s="4">
        <v>4616</v>
      </c>
      <c r="B40" s="4" t="s">
        <v>107</v>
      </c>
      <c r="C40" s="4" t="s">
        <v>12</v>
      </c>
      <c r="E40" s="4" t="s">
        <v>86</v>
      </c>
      <c r="F40" s="4" t="s">
        <v>108</v>
      </c>
      <c r="H40" s="5">
        <v>900</v>
      </c>
      <c r="I40" s="5">
        <v>930</v>
      </c>
      <c r="J40" s="5">
        <v>650</v>
      </c>
      <c r="K40" s="5">
        <v>850</v>
      </c>
      <c r="L40" s="5">
        <v>770</v>
      </c>
      <c r="M40" s="5">
        <v>790</v>
      </c>
      <c r="N40" s="38">
        <f>M40/L40-1</f>
        <v>0.025974025974025983</v>
      </c>
      <c r="O40" s="5">
        <f>M40-L40</f>
        <v>20</v>
      </c>
    </row>
    <row r="41" spans="1:15" ht="14.25" customHeight="1">
      <c r="A41" s="4">
        <v>4761</v>
      </c>
      <c r="B41" s="4" t="s">
        <v>109</v>
      </c>
      <c r="C41" s="4" t="s">
        <v>12</v>
      </c>
      <c r="E41" s="4" t="s">
        <v>42</v>
      </c>
      <c r="F41" s="4" t="s">
        <v>110</v>
      </c>
      <c r="G41" s="1" t="s">
        <v>310</v>
      </c>
      <c r="H41" s="5">
        <v>6283</v>
      </c>
      <c r="I41" s="5">
        <v>6328</v>
      </c>
      <c r="J41" s="5">
        <v>6485</v>
      </c>
      <c r="K41" s="5">
        <v>6171</v>
      </c>
      <c r="L41" s="5">
        <v>6238</v>
      </c>
      <c r="M41" s="5">
        <v>6384</v>
      </c>
      <c r="N41" s="38">
        <f>M41/L41-1</f>
        <v>0.02340493747996142</v>
      </c>
      <c r="O41" s="5">
        <f>M41-L41</f>
        <v>146</v>
      </c>
    </row>
    <row r="42" spans="1:15" ht="14.25" customHeight="1">
      <c r="A42" s="4">
        <v>4916</v>
      </c>
      <c r="B42" s="4" t="s">
        <v>111</v>
      </c>
      <c r="C42" s="4" t="s">
        <v>45</v>
      </c>
      <c r="E42" s="4" t="s">
        <v>86</v>
      </c>
      <c r="F42" s="4" t="s">
        <v>112</v>
      </c>
      <c r="G42" s="1" t="s">
        <v>310</v>
      </c>
      <c r="H42" s="5">
        <v>35757</v>
      </c>
      <c r="I42" s="5">
        <v>35633</v>
      </c>
      <c r="J42" s="5">
        <v>35798</v>
      </c>
      <c r="K42" s="5">
        <v>35261</v>
      </c>
      <c r="L42" s="5">
        <v>35261</v>
      </c>
      <c r="M42" s="5">
        <v>36170</v>
      </c>
      <c r="N42" s="38">
        <f>M42/L42-1</f>
        <v>0.025779189472788566</v>
      </c>
      <c r="O42" s="5">
        <f>M42-L42</f>
        <v>909</v>
      </c>
    </row>
    <row r="43" spans="1:15" ht="14.25" customHeight="1">
      <c r="A43" s="4">
        <v>4960</v>
      </c>
      <c r="B43" s="4" t="s">
        <v>113</v>
      </c>
      <c r="C43" s="4" t="s">
        <v>12</v>
      </c>
      <c r="E43" s="4" t="s">
        <v>86</v>
      </c>
      <c r="F43" s="4" t="s">
        <v>114</v>
      </c>
      <c r="G43" s="1" t="s">
        <v>310</v>
      </c>
      <c r="H43" s="5">
        <v>2194</v>
      </c>
      <c r="I43" s="5">
        <v>1945</v>
      </c>
      <c r="J43" s="5">
        <v>1646</v>
      </c>
      <c r="K43" s="5">
        <v>1795</v>
      </c>
      <c r="L43" s="5">
        <v>3092</v>
      </c>
      <c r="M43" s="5">
        <v>3973</v>
      </c>
      <c r="N43" s="38">
        <f>M43/L43-1</f>
        <v>0.2849288486416559</v>
      </c>
      <c r="O43" s="5">
        <f>M43-L43</f>
        <v>881</v>
      </c>
    </row>
    <row r="44" spans="1:15" ht="14.25" customHeight="1">
      <c r="A44" s="4">
        <v>4971</v>
      </c>
      <c r="B44" s="4" t="s">
        <v>115</v>
      </c>
      <c r="C44" s="4" t="s">
        <v>22</v>
      </c>
      <c r="D44" s="4" t="s">
        <v>41</v>
      </c>
      <c r="E44" s="4" t="s">
        <v>86</v>
      </c>
      <c r="F44" s="4" t="s">
        <v>116</v>
      </c>
      <c r="H44" s="5">
        <v>6030</v>
      </c>
      <c r="I44" s="5">
        <v>5704</v>
      </c>
      <c r="J44" s="5">
        <v>6478</v>
      </c>
      <c r="K44" s="5">
        <v>7211</v>
      </c>
      <c r="L44" s="5">
        <v>7395</v>
      </c>
      <c r="M44" s="5">
        <v>8902</v>
      </c>
      <c r="N44" s="38">
        <f>M44/L44-1</f>
        <v>0.20378634212305613</v>
      </c>
      <c r="O44" s="5">
        <f>M44-L44</f>
        <v>1507</v>
      </c>
    </row>
    <row r="45" spans="1:15" ht="14.25" customHeight="1">
      <c r="A45" s="4">
        <v>5018</v>
      </c>
      <c r="B45" s="4" t="s">
        <v>117</v>
      </c>
      <c r="C45" s="4" t="s">
        <v>17</v>
      </c>
      <c r="E45" s="4" t="s">
        <v>118</v>
      </c>
      <c r="F45" s="4" t="s">
        <v>119</v>
      </c>
      <c r="G45" s="1" t="s">
        <v>310</v>
      </c>
      <c r="H45" s="5">
        <v>4811</v>
      </c>
      <c r="I45" s="5">
        <v>4811</v>
      </c>
      <c r="J45" s="5">
        <v>4811</v>
      </c>
      <c r="K45" s="5">
        <v>4811</v>
      </c>
      <c r="L45" s="5">
        <v>4811</v>
      </c>
      <c r="M45" s="5">
        <v>4811</v>
      </c>
      <c r="N45" s="38">
        <f>M45/L45-1</f>
        <v>0</v>
      </c>
      <c r="O45" s="5">
        <f>M45-L45</f>
        <v>0</v>
      </c>
    </row>
    <row r="46" spans="1:15" ht="14.25" customHeight="1">
      <c r="A46" s="4">
        <v>5110</v>
      </c>
      <c r="B46" s="4" t="s">
        <v>120</v>
      </c>
      <c r="C46" s="4" t="s">
        <v>22</v>
      </c>
      <c r="D46" s="4" t="s">
        <v>23</v>
      </c>
      <c r="E46" s="4" t="s">
        <v>121</v>
      </c>
      <c r="F46" s="4" t="s">
        <v>122</v>
      </c>
      <c r="G46" s="1" t="s">
        <v>310</v>
      </c>
      <c r="H46" s="5">
        <v>202017</v>
      </c>
      <c r="I46" s="5">
        <v>147041</v>
      </c>
      <c r="J46" s="5">
        <v>160193</v>
      </c>
      <c r="K46" s="5">
        <v>180448</v>
      </c>
      <c r="L46" s="5">
        <v>180711</v>
      </c>
      <c r="M46" s="5">
        <v>169926</v>
      </c>
      <c r="N46" s="38">
        <f>M46/L46-1</f>
        <v>-0.05968092700499694</v>
      </c>
      <c r="O46" s="5">
        <f>M46-L46</f>
        <v>-10785</v>
      </c>
    </row>
    <row r="47" spans="1:15" ht="14.25" customHeight="1">
      <c r="A47" s="4">
        <v>5184</v>
      </c>
      <c r="B47" s="4" t="s">
        <v>123</v>
      </c>
      <c r="C47" s="4" t="s">
        <v>12</v>
      </c>
      <c r="E47" s="4" t="s">
        <v>121</v>
      </c>
      <c r="F47" s="4" t="s">
        <v>124</v>
      </c>
      <c r="H47" s="5">
        <v>2547</v>
      </c>
      <c r="I47" s="5">
        <v>2169</v>
      </c>
      <c r="J47" s="5">
        <v>1782</v>
      </c>
      <c r="K47" s="5">
        <v>1764</v>
      </c>
      <c r="L47" s="5">
        <v>1737</v>
      </c>
      <c r="M47" s="5">
        <v>1809</v>
      </c>
      <c r="N47" s="38">
        <f>M47/L47-1</f>
        <v>0.041450777202072464</v>
      </c>
      <c r="O47" s="5">
        <f>M47-L47</f>
        <v>72</v>
      </c>
    </row>
    <row r="48" spans="1:15" ht="14.25" customHeight="1">
      <c r="A48" s="4">
        <v>5192</v>
      </c>
      <c r="B48" s="4" t="s">
        <v>125</v>
      </c>
      <c r="C48" s="4" t="s">
        <v>22</v>
      </c>
      <c r="D48" s="4" t="s">
        <v>23</v>
      </c>
      <c r="E48" s="4" t="s">
        <v>121</v>
      </c>
      <c r="F48" s="4" t="s">
        <v>126</v>
      </c>
      <c r="G48" s="1" t="s">
        <v>310</v>
      </c>
      <c r="H48" s="5">
        <v>39208</v>
      </c>
      <c r="I48" s="5">
        <v>34931</v>
      </c>
      <c r="J48" s="5">
        <v>30020</v>
      </c>
      <c r="K48" s="5">
        <v>31367</v>
      </c>
      <c r="L48" s="5">
        <v>29941</v>
      </c>
      <c r="M48" s="5">
        <v>32396</v>
      </c>
      <c r="N48" s="38">
        <f>M48/L48-1</f>
        <v>0.08199458935907278</v>
      </c>
      <c r="O48" s="5">
        <f>M48-L48</f>
        <v>2455</v>
      </c>
    </row>
    <row r="49" spans="1:15" ht="14.25" customHeight="1">
      <c r="A49" s="4">
        <v>5195</v>
      </c>
      <c r="B49" s="4" t="s">
        <v>127</v>
      </c>
      <c r="C49" s="4" t="s">
        <v>22</v>
      </c>
      <c r="D49" s="4" t="s">
        <v>23</v>
      </c>
      <c r="E49" s="4" t="s">
        <v>121</v>
      </c>
      <c r="F49" s="4" t="s">
        <v>128</v>
      </c>
      <c r="G49" s="1" t="s">
        <v>310</v>
      </c>
      <c r="H49" s="5">
        <v>21748</v>
      </c>
      <c r="I49" s="5">
        <v>22155</v>
      </c>
      <c r="J49" s="5">
        <v>20630</v>
      </c>
      <c r="K49" s="5">
        <v>22641</v>
      </c>
      <c r="L49" s="5">
        <v>23345</v>
      </c>
      <c r="M49" s="5">
        <v>23748</v>
      </c>
      <c r="N49" s="38">
        <f>M49/L49-1</f>
        <v>0.01726279717284207</v>
      </c>
      <c r="O49" s="5">
        <f>M49-L49</f>
        <v>403</v>
      </c>
    </row>
    <row r="50" spans="1:15" ht="14.25" customHeight="1">
      <c r="A50" s="4">
        <v>5210</v>
      </c>
      <c r="B50" s="4" t="s">
        <v>129</v>
      </c>
      <c r="C50" s="4" t="s">
        <v>22</v>
      </c>
      <c r="D50" s="4" t="s">
        <v>23</v>
      </c>
      <c r="E50" s="4" t="s">
        <v>130</v>
      </c>
      <c r="F50" s="4" t="s">
        <v>131</v>
      </c>
      <c r="H50" s="5">
        <v>22068</v>
      </c>
      <c r="I50" s="5">
        <v>23405</v>
      </c>
      <c r="J50" s="5">
        <v>22736</v>
      </c>
      <c r="K50" s="5">
        <v>22848</v>
      </c>
      <c r="L50" s="5">
        <v>21622</v>
      </c>
      <c r="M50" s="5">
        <v>24408</v>
      </c>
      <c r="N50" s="38">
        <f>M50/L50-1</f>
        <v>0.1288502451207103</v>
      </c>
      <c r="O50" s="5">
        <f>M50-L50</f>
        <v>2786</v>
      </c>
    </row>
    <row r="51" spans="1:15" ht="14.25" customHeight="1">
      <c r="A51" s="4">
        <v>5237</v>
      </c>
      <c r="B51" s="4" t="s">
        <v>132</v>
      </c>
      <c r="C51" s="4" t="s">
        <v>12</v>
      </c>
      <c r="E51" s="4" t="s">
        <v>130</v>
      </c>
      <c r="F51" s="4" t="s">
        <v>133</v>
      </c>
      <c r="G51" s="1" t="s">
        <v>310</v>
      </c>
      <c r="H51" s="5">
        <v>2681</v>
      </c>
      <c r="I51" s="5">
        <v>3019</v>
      </c>
      <c r="J51" s="5">
        <v>3188</v>
      </c>
      <c r="K51" s="5">
        <v>3550</v>
      </c>
      <c r="L51" s="5">
        <v>3333</v>
      </c>
      <c r="M51" s="5">
        <v>3381</v>
      </c>
      <c r="N51" s="38">
        <f>M51/L51-1</f>
        <v>0.014401440144014455</v>
      </c>
      <c r="O51" s="5">
        <f>M51-L51</f>
        <v>48</v>
      </c>
    </row>
    <row r="52" spans="1:15" ht="14.25" customHeight="1">
      <c r="A52" s="4">
        <v>5304</v>
      </c>
      <c r="B52" s="4" t="s">
        <v>134</v>
      </c>
      <c r="C52" s="4" t="s">
        <v>12</v>
      </c>
      <c r="E52" s="4" t="s">
        <v>130</v>
      </c>
      <c r="F52" s="4" t="s">
        <v>135</v>
      </c>
      <c r="H52" s="5">
        <v>14610</v>
      </c>
      <c r="I52" s="5">
        <v>13037</v>
      </c>
      <c r="J52" s="5">
        <v>12210</v>
      </c>
      <c r="K52" s="5">
        <v>13741</v>
      </c>
      <c r="L52" s="5">
        <v>14900</v>
      </c>
      <c r="M52" s="5">
        <v>21150</v>
      </c>
      <c r="N52" s="38">
        <f>M52/L52-1</f>
        <v>0.41946308724832204</v>
      </c>
      <c r="O52" s="5">
        <f>M52-L52</f>
        <v>6250</v>
      </c>
    </row>
    <row r="53" spans="1:15" ht="14.25" customHeight="1">
      <c r="A53" s="4">
        <v>5406</v>
      </c>
      <c r="B53" s="4" t="s">
        <v>136</v>
      </c>
      <c r="C53" s="4" t="s">
        <v>22</v>
      </c>
      <c r="D53" s="4" t="s">
        <v>311</v>
      </c>
      <c r="E53" s="4" t="s">
        <v>138</v>
      </c>
      <c r="F53" s="4" t="s">
        <v>139</v>
      </c>
      <c r="G53" s="1" t="s">
        <v>312</v>
      </c>
      <c r="H53" s="5">
        <v>523330</v>
      </c>
      <c r="I53" s="5">
        <v>426763</v>
      </c>
      <c r="J53" s="5">
        <v>352002</v>
      </c>
      <c r="K53" s="5">
        <v>395613</v>
      </c>
      <c r="L53" s="5">
        <v>517100</v>
      </c>
      <c r="M53" s="5">
        <v>548251</v>
      </c>
      <c r="N53" s="38">
        <f>M53/L53-1</f>
        <v>0.06024173274028244</v>
      </c>
      <c r="O53" s="5">
        <f>M53-L53</f>
        <v>31151</v>
      </c>
    </row>
    <row r="54" spans="1:15" ht="14.25" customHeight="1">
      <c r="A54" s="4">
        <v>5444</v>
      </c>
      <c r="B54" s="4" t="s">
        <v>140</v>
      </c>
      <c r="C54" s="4" t="s">
        <v>22</v>
      </c>
      <c r="D54" s="4" t="s">
        <v>23</v>
      </c>
      <c r="E54" s="4" t="s">
        <v>138</v>
      </c>
      <c r="F54" s="4" t="s">
        <v>141</v>
      </c>
      <c r="H54" s="5">
        <v>181699</v>
      </c>
      <c r="I54" s="5">
        <v>144999</v>
      </c>
      <c r="J54" s="5">
        <v>140754</v>
      </c>
      <c r="K54" s="5">
        <v>155793</v>
      </c>
      <c r="L54" s="5">
        <v>168746</v>
      </c>
      <c r="M54" s="5">
        <v>190334</v>
      </c>
      <c r="N54" s="38">
        <f>M54/L54-1</f>
        <v>0.1279319213492467</v>
      </c>
      <c r="O54" s="5">
        <f>M54-L54</f>
        <v>21588</v>
      </c>
    </row>
    <row r="55" spans="1:15" ht="14.25" customHeight="1">
      <c r="A55" s="4">
        <v>5481</v>
      </c>
      <c r="B55" s="4" t="s">
        <v>142</v>
      </c>
      <c r="C55" s="4" t="s">
        <v>22</v>
      </c>
      <c r="D55" s="4" t="s">
        <v>23</v>
      </c>
      <c r="E55" s="4" t="s">
        <v>138</v>
      </c>
      <c r="F55" s="4" t="s">
        <v>143</v>
      </c>
      <c r="H55" s="5">
        <v>44622</v>
      </c>
      <c r="I55" s="5">
        <v>38940</v>
      </c>
      <c r="J55" s="5">
        <v>32422</v>
      </c>
      <c r="K55" s="5">
        <v>40611</v>
      </c>
      <c r="L55" s="5">
        <v>58828</v>
      </c>
      <c r="M55" s="5">
        <v>67852</v>
      </c>
      <c r="N55" s="38">
        <f>M55/L55-1</f>
        <v>0.15339634187801732</v>
      </c>
      <c r="O55" s="5">
        <f>M55-L55</f>
        <v>9024</v>
      </c>
    </row>
    <row r="56" spans="1:15" ht="14.25" customHeight="1">
      <c r="A56" s="4">
        <v>5603</v>
      </c>
      <c r="B56" s="4" t="s">
        <v>144</v>
      </c>
      <c r="C56" s="4" t="s">
        <v>23</v>
      </c>
      <c r="E56" s="4" t="s">
        <v>138</v>
      </c>
      <c r="F56" s="4" t="s">
        <v>145</v>
      </c>
      <c r="H56" s="5">
        <v>3396</v>
      </c>
      <c r="I56" s="5">
        <v>3261</v>
      </c>
      <c r="J56" s="5">
        <v>3295</v>
      </c>
      <c r="K56" s="5">
        <v>6589</v>
      </c>
      <c r="L56" s="5">
        <v>5177</v>
      </c>
      <c r="M56" s="5">
        <v>4808</v>
      </c>
      <c r="N56" s="38">
        <f>M56/L56-1</f>
        <v>-0.07127680123623725</v>
      </c>
      <c r="O56" s="5">
        <f>M56-L56</f>
        <v>-369</v>
      </c>
    </row>
    <row r="57" spans="1:15" ht="14.25" customHeight="1">
      <c r="A57" s="4">
        <v>5658</v>
      </c>
      <c r="B57" s="4" t="s">
        <v>146</v>
      </c>
      <c r="C57" s="4" t="s">
        <v>22</v>
      </c>
      <c r="D57" s="4" t="s">
        <v>23</v>
      </c>
      <c r="E57" s="4" t="s">
        <v>138</v>
      </c>
      <c r="F57" s="4" t="s">
        <v>147</v>
      </c>
      <c r="H57" s="5">
        <v>11593</v>
      </c>
      <c r="I57" s="5">
        <v>11438</v>
      </c>
      <c r="J57" s="5">
        <v>11231</v>
      </c>
      <c r="K57" s="5">
        <v>13198</v>
      </c>
      <c r="L57" s="5">
        <v>13508</v>
      </c>
      <c r="M57" s="5">
        <v>13974</v>
      </c>
      <c r="N57" s="38">
        <f>M57/L57-1</f>
        <v>0.03449807521468751</v>
      </c>
      <c r="O57" s="5">
        <f>M57-L57</f>
        <v>466</v>
      </c>
    </row>
    <row r="58" spans="1:15" ht="14.25" customHeight="1">
      <c r="A58" s="4">
        <v>5660</v>
      </c>
      <c r="B58" s="4" t="s">
        <v>148</v>
      </c>
      <c r="C58" s="4" t="s">
        <v>45</v>
      </c>
      <c r="E58" s="4" t="s">
        <v>138</v>
      </c>
      <c r="F58" s="4" t="s">
        <v>149</v>
      </c>
      <c r="H58" s="5">
        <v>9509</v>
      </c>
      <c r="I58" s="5">
        <v>8805</v>
      </c>
      <c r="J58" s="5">
        <v>8629</v>
      </c>
      <c r="K58" s="5">
        <v>8453</v>
      </c>
      <c r="L58" s="5">
        <v>9509</v>
      </c>
      <c r="M58" s="5">
        <v>10742</v>
      </c>
      <c r="N58" s="38">
        <f>M58/L58-1</f>
        <v>0.12966663161215686</v>
      </c>
      <c r="O58" s="5">
        <f>M58-L58</f>
        <v>1233</v>
      </c>
    </row>
    <row r="59" spans="1:15" ht="14.25" customHeight="1">
      <c r="A59" s="4">
        <v>5726</v>
      </c>
      <c r="B59" s="4" t="s">
        <v>150</v>
      </c>
      <c r="C59" s="4" t="s">
        <v>22</v>
      </c>
      <c r="E59" s="4" t="s">
        <v>151</v>
      </c>
      <c r="F59" s="4" t="s">
        <v>152</v>
      </c>
      <c r="H59" s="5">
        <v>85376</v>
      </c>
      <c r="I59" s="5">
        <v>70877</v>
      </c>
      <c r="J59" s="5">
        <v>73784</v>
      </c>
      <c r="K59" s="5">
        <v>100832</v>
      </c>
      <c r="L59" s="5">
        <v>115184</v>
      </c>
      <c r="M59" s="5">
        <v>146832</v>
      </c>
      <c r="N59" s="38">
        <f>M59/L59-1</f>
        <v>0.2747603833865815</v>
      </c>
      <c r="O59" s="5">
        <f>M59-L59</f>
        <v>31648</v>
      </c>
    </row>
    <row r="60" spans="1:15" ht="14.25" customHeight="1">
      <c r="A60" s="4">
        <v>5855</v>
      </c>
      <c r="B60" s="4" t="s">
        <v>153</v>
      </c>
      <c r="C60" s="4" t="s">
        <v>22</v>
      </c>
      <c r="E60" s="4" t="s">
        <v>151</v>
      </c>
      <c r="F60" s="4" t="s">
        <v>154</v>
      </c>
      <c r="G60" s="1" t="s">
        <v>312</v>
      </c>
      <c r="H60" s="5">
        <v>39082</v>
      </c>
      <c r="I60" s="5">
        <v>33100</v>
      </c>
      <c r="J60" s="5">
        <v>44774</v>
      </c>
      <c r="K60" s="5">
        <v>54019</v>
      </c>
      <c r="L60" s="5">
        <v>54019</v>
      </c>
      <c r="M60" s="5">
        <v>54019</v>
      </c>
      <c r="N60" s="38">
        <f>M60/L60-1</f>
        <v>0</v>
      </c>
      <c r="O60" s="5">
        <f>M60-L60</f>
        <v>0</v>
      </c>
    </row>
    <row r="61" spans="1:15" ht="14.25" customHeight="1">
      <c r="A61" s="4">
        <v>5943</v>
      </c>
      <c r="B61" s="4" t="s">
        <v>155</v>
      </c>
      <c r="C61" s="4" t="s">
        <v>22</v>
      </c>
      <c r="D61" s="4" t="s">
        <v>23</v>
      </c>
      <c r="E61" s="4" t="s">
        <v>77</v>
      </c>
      <c r="F61" s="4" t="s">
        <v>156</v>
      </c>
      <c r="G61" s="1" t="s">
        <v>312</v>
      </c>
      <c r="H61" s="5">
        <v>60551</v>
      </c>
      <c r="I61" s="5">
        <v>63243</v>
      </c>
      <c r="J61" s="5">
        <v>61770</v>
      </c>
      <c r="K61" s="5">
        <v>65275</v>
      </c>
      <c r="L61" s="5">
        <v>63192</v>
      </c>
      <c r="M61" s="5">
        <v>61262</v>
      </c>
      <c r="N61" s="38">
        <f>M61/L61-1</f>
        <v>-0.03054184073933408</v>
      </c>
      <c r="O61" s="5">
        <f>M61-L61</f>
        <v>-1930</v>
      </c>
    </row>
    <row r="62" spans="1:15" ht="14.25" customHeight="1">
      <c r="A62" s="4">
        <v>5952</v>
      </c>
      <c r="B62" s="4" t="s">
        <v>157</v>
      </c>
      <c r="C62" s="4" t="s">
        <v>12</v>
      </c>
      <c r="E62" s="4" t="s">
        <v>77</v>
      </c>
      <c r="F62" s="4" t="s">
        <v>158</v>
      </c>
      <c r="H62" s="5">
        <v>468</v>
      </c>
      <c r="I62" s="5">
        <v>468</v>
      </c>
      <c r="J62" s="5">
        <v>480</v>
      </c>
      <c r="K62" s="5">
        <v>468</v>
      </c>
      <c r="L62" s="5">
        <v>567</v>
      </c>
      <c r="M62" s="5">
        <v>616</v>
      </c>
      <c r="N62" s="38">
        <f>M62/L62-1</f>
        <v>0.08641975308641969</v>
      </c>
      <c r="O62" s="5">
        <f>M62-L62</f>
        <v>49</v>
      </c>
    </row>
    <row r="63" spans="1:15" ht="14.25" customHeight="1">
      <c r="A63" s="4">
        <v>6013</v>
      </c>
      <c r="B63" s="4" t="s">
        <v>159</v>
      </c>
      <c r="C63" s="4" t="s">
        <v>22</v>
      </c>
      <c r="D63" s="4" t="s">
        <v>23</v>
      </c>
      <c r="E63" s="4" t="s">
        <v>160</v>
      </c>
      <c r="F63" s="4" t="s">
        <v>161</v>
      </c>
      <c r="H63" s="5">
        <v>14048</v>
      </c>
      <c r="I63" s="5">
        <v>12467</v>
      </c>
      <c r="J63" s="5">
        <v>11414</v>
      </c>
      <c r="K63" s="5">
        <v>13609</v>
      </c>
      <c r="L63" s="5">
        <v>13258</v>
      </c>
      <c r="M63" s="5">
        <v>19843</v>
      </c>
      <c r="N63" s="38">
        <f>M63/L63-1</f>
        <v>0.49668124905717304</v>
      </c>
      <c r="O63" s="5">
        <f>M63-L63</f>
        <v>6585</v>
      </c>
    </row>
    <row r="64" spans="1:15" ht="14.25" customHeight="1">
      <c r="A64" s="4">
        <v>6016</v>
      </c>
      <c r="B64" s="4" t="s">
        <v>162</v>
      </c>
      <c r="C64" s="4" t="s">
        <v>12</v>
      </c>
      <c r="E64" s="4" t="s">
        <v>163</v>
      </c>
      <c r="F64" s="4" t="s">
        <v>164</v>
      </c>
      <c r="H64" s="5">
        <v>3948</v>
      </c>
      <c r="I64" s="5">
        <v>3584</v>
      </c>
      <c r="J64" s="5">
        <v>3220</v>
      </c>
      <c r="K64" s="5">
        <v>3416</v>
      </c>
      <c r="L64" s="5">
        <v>3500</v>
      </c>
      <c r="M64" s="5">
        <v>3724</v>
      </c>
      <c r="N64" s="38">
        <f>M64/L64-1</f>
        <v>0.06400000000000006</v>
      </c>
      <c r="O64" s="5">
        <f>M64-L64</f>
        <v>224</v>
      </c>
    </row>
    <row r="65" spans="1:15" ht="14.25" customHeight="1">
      <c r="A65" s="4">
        <v>6018</v>
      </c>
      <c r="B65" s="4" t="s">
        <v>165</v>
      </c>
      <c r="C65" s="4" t="s">
        <v>12</v>
      </c>
      <c r="E65" s="4" t="s">
        <v>163</v>
      </c>
      <c r="F65" s="4" t="s">
        <v>71</v>
      </c>
      <c r="G65" s="1" t="s">
        <v>312</v>
      </c>
      <c r="H65" s="5">
        <v>4992</v>
      </c>
      <c r="I65" s="5">
        <v>5824</v>
      </c>
      <c r="J65" s="5">
        <v>4320</v>
      </c>
      <c r="K65" s="5">
        <v>3904</v>
      </c>
      <c r="L65" s="5">
        <v>3824</v>
      </c>
      <c r="M65" s="5">
        <v>4112</v>
      </c>
      <c r="N65" s="38">
        <f>M65/L65-1</f>
        <v>0.07531380753138084</v>
      </c>
      <c r="O65" s="5">
        <f>M65-L65</f>
        <v>288</v>
      </c>
    </row>
    <row r="66" spans="1:15" ht="14.25" customHeight="1">
      <c r="A66" s="4">
        <v>6205</v>
      </c>
      <c r="B66" s="4" t="s">
        <v>166</v>
      </c>
      <c r="C66" s="4" t="s">
        <v>22</v>
      </c>
      <c r="D66" s="4" t="s">
        <v>23</v>
      </c>
      <c r="E66" s="4" t="s">
        <v>160</v>
      </c>
      <c r="F66" s="4" t="s">
        <v>167</v>
      </c>
      <c r="H66" s="5">
        <v>7628</v>
      </c>
      <c r="I66" s="5">
        <v>7480</v>
      </c>
      <c r="J66" s="5">
        <v>5777</v>
      </c>
      <c r="K66" s="5">
        <v>6369</v>
      </c>
      <c r="L66" s="5">
        <v>6295</v>
      </c>
      <c r="M66" s="5">
        <v>7036</v>
      </c>
      <c r="N66" s="38">
        <f>M66/L66-1</f>
        <v>0.11771247021445586</v>
      </c>
      <c r="O66" s="5">
        <f>M66-L66</f>
        <v>741</v>
      </c>
    </row>
    <row r="67" spans="1:15" ht="14.25" customHeight="1">
      <c r="A67" s="4">
        <v>6210</v>
      </c>
      <c r="B67" s="4" t="s">
        <v>168</v>
      </c>
      <c r="C67" s="4" t="s">
        <v>22</v>
      </c>
      <c r="D67" s="4" t="s">
        <v>23</v>
      </c>
      <c r="E67" s="4" t="s">
        <v>160</v>
      </c>
      <c r="F67" s="4" t="s">
        <v>169</v>
      </c>
      <c r="H67" s="5">
        <v>3126</v>
      </c>
      <c r="I67" s="5">
        <v>2774</v>
      </c>
      <c r="J67" s="5">
        <v>2381</v>
      </c>
      <c r="K67" s="5">
        <v>2464</v>
      </c>
      <c r="L67" s="5">
        <v>2691</v>
      </c>
      <c r="M67" s="5">
        <v>2981</v>
      </c>
      <c r="N67" s="38">
        <f>M67/L67-1</f>
        <v>0.10776662950575999</v>
      </c>
      <c r="O67" s="5">
        <f>M67-L67</f>
        <v>290</v>
      </c>
    </row>
    <row r="68" spans="1:15" ht="14.25" customHeight="1">
      <c r="A68" s="4">
        <v>6242</v>
      </c>
      <c r="B68" s="4" t="s">
        <v>170</v>
      </c>
      <c r="C68" s="4" t="s">
        <v>22</v>
      </c>
      <c r="D68" s="4" t="s">
        <v>23</v>
      </c>
      <c r="E68" s="4" t="s">
        <v>160</v>
      </c>
      <c r="F68" s="4" t="s">
        <v>171</v>
      </c>
      <c r="H68" s="5">
        <v>7980</v>
      </c>
      <c r="I68" s="5">
        <v>7192</v>
      </c>
      <c r="J68" s="5">
        <v>5960</v>
      </c>
      <c r="K68" s="5">
        <v>6847</v>
      </c>
      <c r="L68" s="5">
        <v>7192</v>
      </c>
      <c r="M68" s="5">
        <v>7340</v>
      </c>
      <c r="N68" s="38">
        <f>M68/L68-1</f>
        <v>0.02057842046718572</v>
      </c>
      <c r="O68" s="5">
        <f>M68-L68</f>
        <v>148</v>
      </c>
    </row>
    <row r="69" spans="1:15" ht="14.25" customHeight="1">
      <c r="A69" s="4">
        <v>6299</v>
      </c>
      <c r="B69" s="4" t="s">
        <v>172</v>
      </c>
      <c r="C69" s="4" t="s">
        <v>12</v>
      </c>
      <c r="E69" s="4" t="s">
        <v>160</v>
      </c>
      <c r="F69" s="4" t="s">
        <v>173</v>
      </c>
      <c r="G69" s="1" t="s">
        <v>312</v>
      </c>
      <c r="H69" s="5">
        <v>11687</v>
      </c>
      <c r="I69" s="5">
        <v>11687</v>
      </c>
      <c r="J69" s="5">
        <v>11606</v>
      </c>
      <c r="K69" s="5">
        <v>12090</v>
      </c>
      <c r="L69" s="5">
        <v>11687</v>
      </c>
      <c r="M69" s="5">
        <v>14750</v>
      </c>
      <c r="N69" s="38">
        <f>M69/L69-1</f>
        <v>0.2620860785488148</v>
      </c>
      <c r="O69" s="5">
        <f>M69-L69</f>
        <v>3063</v>
      </c>
    </row>
    <row r="70" spans="1:15" ht="14.25" customHeight="1">
      <c r="A70" s="4">
        <v>6306</v>
      </c>
      <c r="B70" s="4" t="s">
        <v>174</v>
      </c>
      <c r="C70" s="4" t="s">
        <v>22</v>
      </c>
      <c r="D70" s="4" t="s">
        <v>23</v>
      </c>
      <c r="E70" s="4" t="s">
        <v>160</v>
      </c>
      <c r="F70" s="4" t="s">
        <v>175</v>
      </c>
      <c r="H70" s="5">
        <v>11562</v>
      </c>
      <c r="I70" s="5">
        <v>10760</v>
      </c>
      <c r="J70" s="5">
        <v>11267</v>
      </c>
      <c r="K70" s="5">
        <v>11309</v>
      </c>
      <c r="L70" s="5">
        <v>11182</v>
      </c>
      <c r="M70" s="5">
        <v>12153</v>
      </c>
      <c r="N70" s="38">
        <f>M70/L70-1</f>
        <v>0.08683598640672519</v>
      </c>
      <c r="O70" s="5">
        <f>M70-L70</f>
        <v>971</v>
      </c>
    </row>
    <row r="71" spans="1:15" ht="14.25" customHeight="1">
      <c r="A71" s="4">
        <v>6333</v>
      </c>
      <c r="B71" s="4" t="s">
        <v>176</v>
      </c>
      <c r="C71" s="4" t="s">
        <v>45</v>
      </c>
      <c r="D71" s="4" t="s">
        <v>12</v>
      </c>
      <c r="E71" s="4" t="s">
        <v>160</v>
      </c>
      <c r="F71" s="4" t="s">
        <v>177</v>
      </c>
      <c r="H71" s="5">
        <v>11189</v>
      </c>
      <c r="I71" s="5">
        <v>11142</v>
      </c>
      <c r="J71" s="5">
        <v>11085</v>
      </c>
      <c r="K71" s="5">
        <v>13145</v>
      </c>
      <c r="L71" s="5">
        <v>12871</v>
      </c>
      <c r="M71" s="5">
        <v>18390</v>
      </c>
      <c r="N71" s="38">
        <f>M71/L71-1</f>
        <v>0.42879341154533446</v>
      </c>
      <c r="O71" s="5">
        <f>M71-L71</f>
        <v>5519</v>
      </c>
    </row>
    <row r="72" spans="1:15" ht="14.25" customHeight="1">
      <c r="A72" s="4">
        <v>6355</v>
      </c>
      <c r="B72" s="4" t="s">
        <v>178</v>
      </c>
      <c r="C72" s="4" t="s">
        <v>22</v>
      </c>
      <c r="D72" s="4" t="s">
        <v>23</v>
      </c>
      <c r="E72" s="4" t="s">
        <v>160</v>
      </c>
      <c r="F72" s="4" t="s">
        <v>179</v>
      </c>
      <c r="H72" s="5">
        <v>19938</v>
      </c>
      <c r="I72" s="5">
        <v>18183</v>
      </c>
      <c r="J72" s="5">
        <v>19194</v>
      </c>
      <c r="K72" s="5">
        <v>18715</v>
      </c>
      <c r="L72" s="5">
        <v>20682</v>
      </c>
      <c r="M72" s="5">
        <v>20629</v>
      </c>
      <c r="N72" s="38">
        <f>M72/L72-1</f>
        <v>-0.002562614834155319</v>
      </c>
      <c r="O72" s="5">
        <f>M72-L72</f>
        <v>-53</v>
      </c>
    </row>
    <row r="73" spans="1:15" ht="14.25" customHeight="1">
      <c r="A73" s="4">
        <v>6378</v>
      </c>
      <c r="B73" s="4" t="s">
        <v>180</v>
      </c>
      <c r="C73" s="4" t="s">
        <v>22</v>
      </c>
      <c r="D73" s="4" t="s">
        <v>23</v>
      </c>
      <c r="E73" s="4" t="s">
        <v>160</v>
      </c>
      <c r="F73" s="4" t="s">
        <v>181</v>
      </c>
      <c r="H73" s="5">
        <v>15821</v>
      </c>
      <c r="I73" s="5">
        <v>12999</v>
      </c>
      <c r="J73" s="5">
        <v>12978</v>
      </c>
      <c r="K73" s="5">
        <v>14090</v>
      </c>
      <c r="L73" s="5">
        <v>16830</v>
      </c>
      <c r="M73" s="5">
        <v>19385</v>
      </c>
      <c r="N73" s="38">
        <f>M73/L73-1</f>
        <v>0.15181224004753413</v>
      </c>
      <c r="O73" s="5">
        <f>M73-L73</f>
        <v>2555</v>
      </c>
    </row>
    <row r="74" spans="1:15" ht="14.25" customHeight="1">
      <c r="A74" s="4">
        <v>6457</v>
      </c>
      <c r="B74" s="4" t="s">
        <v>182</v>
      </c>
      <c r="C74" s="4" t="s">
        <v>22</v>
      </c>
      <c r="D74" s="4" t="s">
        <v>23</v>
      </c>
      <c r="E74" s="4" t="s">
        <v>160</v>
      </c>
      <c r="F74" s="4" t="s">
        <v>183</v>
      </c>
      <c r="H74" s="5">
        <v>126957</v>
      </c>
      <c r="I74" s="5">
        <v>111297</v>
      </c>
      <c r="J74" s="5">
        <v>111392</v>
      </c>
      <c r="K74" s="5">
        <v>121379</v>
      </c>
      <c r="L74" s="5">
        <v>127734</v>
      </c>
      <c r="M74" s="5">
        <v>131296</v>
      </c>
      <c r="N74" s="38">
        <f>M74/L74-1</f>
        <v>0.027886075751170303</v>
      </c>
      <c r="O74" s="5">
        <f>M74-L74</f>
        <v>3562</v>
      </c>
    </row>
    <row r="75" spans="1:15" ht="14.25" customHeight="1">
      <c r="A75" s="4">
        <v>6466</v>
      </c>
      <c r="B75" s="4" t="s">
        <v>184</v>
      </c>
      <c r="C75" s="4" t="s">
        <v>45</v>
      </c>
      <c r="D75" s="4" t="s">
        <v>12</v>
      </c>
      <c r="E75" s="4" t="s">
        <v>160</v>
      </c>
      <c r="F75" s="4" t="s">
        <v>185</v>
      </c>
      <c r="H75" s="5">
        <v>5598</v>
      </c>
      <c r="I75" s="5">
        <v>6241</v>
      </c>
      <c r="J75" s="5">
        <v>6603</v>
      </c>
      <c r="K75" s="5">
        <v>5987</v>
      </c>
      <c r="L75" s="5">
        <v>6188</v>
      </c>
      <c r="M75" s="5">
        <v>6321</v>
      </c>
      <c r="N75" s="38">
        <f>M75/L75-1</f>
        <v>0.02149321266968318</v>
      </c>
      <c r="O75" s="5">
        <f>M75-L75</f>
        <v>133</v>
      </c>
    </row>
    <row r="76" spans="1:15" ht="14.25" customHeight="1">
      <c r="A76" s="4">
        <v>6518</v>
      </c>
      <c r="B76" s="4" t="s">
        <v>186</v>
      </c>
      <c r="C76" s="4" t="s">
        <v>17</v>
      </c>
      <c r="E76" s="4" t="s">
        <v>187</v>
      </c>
      <c r="F76" s="4" t="s">
        <v>188</v>
      </c>
      <c r="H76" s="5">
        <v>2258</v>
      </c>
      <c r="I76" s="5">
        <v>2222</v>
      </c>
      <c r="J76" s="5">
        <v>2085</v>
      </c>
      <c r="K76" s="5">
        <v>2048</v>
      </c>
      <c r="L76" s="5">
        <v>1646</v>
      </c>
      <c r="M76" s="5">
        <v>1563</v>
      </c>
      <c r="N76" s="38">
        <f>M76/L76-1</f>
        <v>-0.05042527339003644</v>
      </c>
      <c r="O76" s="5">
        <f>M76-L76</f>
        <v>-83</v>
      </c>
    </row>
    <row r="77" spans="1:15" ht="14.25" customHeight="1">
      <c r="A77" s="4">
        <v>6591</v>
      </c>
      <c r="B77" s="4" t="s">
        <v>189</v>
      </c>
      <c r="C77" s="4" t="s">
        <v>45</v>
      </c>
      <c r="D77" s="4" t="s">
        <v>12</v>
      </c>
      <c r="E77" s="4" t="s">
        <v>187</v>
      </c>
      <c r="F77" s="4" t="s">
        <v>190</v>
      </c>
      <c r="H77" s="5">
        <v>5669</v>
      </c>
      <c r="I77" s="5">
        <v>5082</v>
      </c>
      <c r="J77" s="5">
        <v>5043</v>
      </c>
      <c r="K77" s="5">
        <v>5239</v>
      </c>
      <c r="L77" s="5">
        <v>5356</v>
      </c>
      <c r="M77" s="5">
        <v>5512</v>
      </c>
      <c r="N77" s="38">
        <f>M77/L77-1</f>
        <v>0.029126213592232997</v>
      </c>
      <c r="O77" s="5">
        <f>M77-L77</f>
        <v>156</v>
      </c>
    </row>
    <row r="78" spans="1:15" ht="14.25" customHeight="1">
      <c r="A78" s="4">
        <v>6809</v>
      </c>
      <c r="B78" s="4" t="s">
        <v>191</v>
      </c>
      <c r="C78" s="4" t="s">
        <v>22</v>
      </c>
      <c r="D78" s="4" t="s">
        <v>23</v>
      </c>
      <c r="E78" s="4" t="s">
        <v>187</v>
      </c>
      <c r="F78" s="4" t="s">
        <v>192</v>
      </c>
      <c r="G78" s="1" t="s">
        <v>312</v>
      </c>
      <c r="H78" s="5">
        <v>20505</v>
      </c>
      <c r="I78" s="5">
        <v>17662</v>
      </c>
      <c r="J78" s="5">
        <v>17555</v>
      </c>
      <c r="K78" s="5">
        <v>16560</v>
      </c>
      <c r="L78" s="5">
        <v>17626</v>
      </c>
      <c r="M78" s="5">
        <v>19545</v>
      </c>
      <c r="N78" s="38">
        <f>M78/L78-1</f>
        <v>0.1088732554181322</v>
      </c>
      <c r="O78" s="5">
        <f>M78-L78</f>
        <v>1919</v>
      </c>
    </row>
    <row r="79" spans="1:15" ht="14.25" customHeight="1">
      <c r="A79" s="4">
        <v>6814</v>
      </c>
      <c r="B79" s="4" t="s">
        <v>193</v>
      </c>
      <c r="C79" s="4" t="s">
        <v>23</v>
      </c>
      <c r="E79" s="4" t="s">
        <v>187</v>
      </c>
      <c r="F79" s="4" t="s">
        <v>194</v>
      </c>
      <c r="H79" s="5">
        <v>18467</v>
      </c>
      <c r="I79" s="5">
        <v>16904</v>
      </c>
      <c r="J79" s="5">
        <v>13428</v>
      </c>
      <c r="K79" s="5">
        <v>16330</v>
      </c>
      <c r="L79" s="5">
        <v>15405</v>
      </c>
      <c r="M79" s="5">
        <v>16171</v>
      </c>
      <c r="N79" s="38">
        <f>M79/L79-1</f>
        <v>0.04972411554690037</v>
      </c>
      <c r="O79" s="5">
        <f>M79-L79</f>
        <v>766</v>
      </c>
    </row>
    <row r="80" spans="1:15" ht="14.25" customHeight="1">
      <c r="A80" s="4">
        <v>6855</v>
      </c>
      <c r="B80" s="4" t="s">
        <v>195</v>
      </c>
      <c r="C80" s="4" t="s">
        <v>22</v>
      </c>
      <c r="E80" s="4" t="s">
        <v>187</v>
      </c>
      <c r="F80" s="4" t="s">
        <v>196</v>
      </c>
      <c r="H80" s="5">
        <v>5101</v>
      </c>
      <c r="I80" s="5">
        <v>4592</v>
      </c>
      <c r="J80" s="5">
        <v>4793</v>
      </c>
      <c r="K80" s="5">
        <v>5196</v>
      </c>
      <c r="L80" s="5">
        <v>5228</v>
      </c>
      <c r="M80" s="5">
        <v>5833</v>
      </c>
      <c r="N80" s="38">
        <f>M80/L80-1</f>
        <v>0.11572302983932681</v>
      </c>
      <c r="O80" s="5">
        <f>M80-L80</f>
        <v>605</v>
      </c>
    </row>
    <row r="81" spans="1:15" ht="14.25" customHeight="1">
      <c r="A81" s="4">
        <v>6869</v>
      </c>
      <c r="B81" s="4" t="s">
        <v>197</v>
      </c>
      <c r="C81" s="4" t="s">
        <v>22</v>
      </c>
      <c r="D81" s="4" t="s">
        <v>23</v>
      </c>
      <c r="E81" s="4" t="s">
        <v>187</v>
      </c>
      <c r="F81" s="4" t="s">
        <v>198</v>
      </c>
      <c r="G81" s="1" t="s">
        <v>312</v>
      </c>
      <c r="H81" s="5">
        <v>175228</v>
      </c>
      <c r="I81" s="5">
        <v>138338</v>
      </c>
      <c r="J81" s="5">
        <v>143738</v>
      </c>
      <c r="K81" s="5">
        <v>162954</v>
      </c>
      <c r="L81" s="5">
        <v>150143</v>
      </c>
      <c r="M81" s="5">
        <v>167589</v>
      </c>
      <c r="N81" s="38">
        <f>M81/L81-1</f>
        <v>0.1161958932484366</v>
      </c>
      <c r="O81" s="5">
        <f>M81-L81</f>
        <v>17446</v>
      </c>
    </row>
    <row r="82" spans="1:15" ht="14.25" customHeight="1">
      <c r="A82" s="4">
        <v>6927</v>
      </c>
      <c r="B82" s="4" t="s">
        <v>199</v>
      </c>
      <c r="C82" s="4" t="s">
        <v>22</v>
      </c>
      <c r="D82" s="4" t="s">
        <v>17</v>
      </c>
      <c r="E82" s="4" t="s">
        <v>187</v>
      </c>
      <c r="F82" s="4" t="s">
        <v>200</v>
      </c>
      <c r="H82" s="5">
        <v>2737</v>
      </c>
      <c r="I82" s="5">
        <v>3581</v>
      </c>
      <c r="J82" s="5">
        <v>4014</v>
      </c>
      <c r="K82" s="5">
        <v>4174</v>
      </c>
      <c r="L82" s="5">
        <v>4082</v>
      </c>
      <c r="M82" s="5">
        <v>3946</v>
      </c>
      <c r="N82" s="38">
        <f>M82/L82-1</f>
        <v>-0.03331700146986771</v>
      </c>
      <c r="O82" s="5">
        <f>M82-L82</f>
        <v>-136</v>
      </c>
    </row>
    <row r="83" spans="1:15" ht="14.25" customHeight="1">
      <c r="A83" s="4">
        <v>6962</v>
      </c>
      <c r="B83" s="4" t="s">
        <v>201</v>
      </c>
      <c r="C83" s="4" t="s">
        <v>23</v>
      </c>
      <c r="E83" s="4" t="s">
        <v>187</v>
      </c>
      <c r="F83" s="4" t="s">
        <v>202</v>
      </c>
      <c r="H83" s="5">
        <v>11085</v>
      </c>
      <c r="I83" s="5">
        <v>7013</v>
      </c>
      <c r="J83" s="5">
        <v>6561</v>
      </c>
      <c r="K83" s="5">
        <v>7466</v>
      </c>
      <c r="L83" s="5">
        <v>10226</v>
      </c>
      <c r="M83" s="5">
        <v>11900</v>
      </c>
      <c r="N83" s="38">
        <f>M83/L83-1</f>
        <v>0.1637003716017993</v>
      </c>
      <c r="O83" s="5">
        <f>M83-L83</f>
        <v>1674</v>
      </c>
    </row>
    <row r="84" spans="1:15" ht="14.25" customHeight="1">
      <c r="A84" s="4">
        <v>6994</v>
      </c>
      <c r="B84" s="4" t="s">
        <v>203</v>
      </c>
      <c r="C84" s="4" t="s">
        <v>45</v>
      </c>
      <c r="D84" s="4" t="s">
        <v>12</v>
      </c>
      <c r="E84" s="4" t="s">
        <v>187</v>
      </c>
      <c r="F84" s="4" t="s">
        <v>204</v>
      </c>
      <c r="H84" s="5">
        <v>6612</v>
      </c>
      <c r="I84" s="5">
        <v>6811</v>
      </c>
      <c r="J84" s="5">
        <v>6315</v>
      </c>
      <c r="K84" s="5">
        <v>7240</v>
      </c>
      <c r="L84" s="5">
        <v>8397</v>
      </c>
      <c r="M84" s="5">
        <v>10910</v>
      </c>
      <c r="N84" s="38">
        <f>M84/L84-1</f>
        <v>0.29927355007740863</v>
      </c>
      <c r="O84" s="5">
        <f>M84-L84</f>
        <v>2513</v>
      </c>
    </row>
    <row r="85" spans="1:15" ht="14.25" customHeight="1">
      <c r="A85" s="4">
        <v>7012</v>
      </c>
      <c r="B85" s="4" t="s">
        <v>205</v>
      </c>
      <c r="C85" s="4" t="s">
        <v>22</v>
      </c>
      <c r="D85" s="4" t="s">
        <v>311</v>
      </c>
      <c r="E85" s="4" t="s">
        <v>163</v>
      </c>
      <c r="F85" s="4" t="s">
        <v>206</v>
      </c>
      <c r="G85" s="1" t="s">
        <v>312</v>
      </c>
      <c r="H85" s="5">
        <v>313890</v>
      </c>
      <c r="I85" s="5">
        <v>262132</v>
      </c>
      <c r="J85" s="5">
        <v>273819</v>
      </c>
      <c r="K85" s="5">
        <v>327247</v>
      </c>
      <c r="L85" s="5">
        <v>355631</v>
      </c>
      <c r="M85" s="5">
        <v>358970</v>
      </c>
      <c r="N85" s="38">
        <f>M85/L85-1</f>
        <v>0.0093889452831728</v>
      </c>
      <c r="O85" s="5">
        <f>M85-L85</f>
        <v>3339</v>
      </c>
    </row>
    <row r="86" spans="1:15" ht="14.25" customHeight="1">
      <c r="A86" s="4">
        <v>7208</v>
      </c>
      <c r="B86" s="4" t="s">
        <v>207</v>
      </c>
      <c r="C86" s="4" t="s">
        <v>12</v>
      </c>
      <c r="E86" s="4" t="s">
        <v>163</v>
      </c>
      <c r="F86" s="4" t="s">
        <v>208</v>
      </c>
      <c r="H86" s="5">
        <v>1582</v>
      </c>
      <c r="I86" s="5">
        <v>1305</v>
      </c>
      <c r="J86" s="5">
        <v>1229</v>
      </c>
      <c r="K86" s="5">
        <v>1254</v>
      </c>
      <c r="L86" s="5">
        <v>1331</v>
      </c>
      <c r="M86" s="5">
        <v>1331</v>
      </c>
      <c r="N86" s="38">
        <f>M86/L86-1</f>
        <v>0</v>
      </c>
      <c r="O86" s="5">
        <f>M86-L86</f>
        <v>0</v>
      </c>
    </row>
    <row r="87" spans="1:15" ht="14.25" customHeight="1">
      <c r="A87" s="4">
        <v>7224</v>
      </c>
      <c r="B87" s="4" t="s">
        <v>209</v>
      </c>
      <c r="C87" s="4" t="s">
        <v>22</v>
      </c>
      <c r="D87" s="4" t="s">
        <v>23</v>
      </c>
      <c r="E87" s="4" t="s">
        <v>163</v>
      </c>
      <c r="F87" s="4" t="s">
        <v>210</v>
      </c>
      <c r="H87" s="5">
        <v>29573</v>
      </c>
      <c r="I87" s="5">
        <v>28615</v>
      </c>
      <c r="J87" s="5">
        <v>23467</v>
      </c>
      <c r="K87" s="5">
        <v>25263</v>
      </c>
      <c r="L87" s="5">
        <v>33763</v>
      </c>
      <c r="M87" s="5">
        <v>38552</v>
      </c>
      <c r="N87" s="38">
        <f>M87/L87-1</f>
        <v>0.14184166098984097</v>
      </c>
      <c r="O87" s="5">
        <f>M87-L87</f>
        <v>4789</v>
      </c>
    </row>
    <row r="88" spans="1:15" ht="14.25" customHeight="1">
      <c r="A88" s="4">
        <v>7226</v>
      </c>
      <c r="B88" s="4" t="s">
        <v>211</v>
      </c>
      <c r="C88" s="4" t="s">
        <v>22</v>
      </c>
      <c r="D88" s="4" t="s">
        <v>23</v>
      </c>
      <c r="E88" s="4" t="s">
        <v>163</v>
      </c>
      <c r="F88" s="4" t="s">
        <v>212</v>
      </c>
      <c r="H88" s="5">
        <v>13762</v>
      </c>
      <c r="I88" s="5">
        <v>14274</v>
      </c>
      <c r="J88" s="5">
        <v>13932</v>
      </c>
      <c r="K88" s="5">
        <v>14488</v>
      </c>
      <c r="L88" s="5">
        <v>17351</v>
      </c>
      <c r="M88" s="5">
        <v>19232</v>
      </c>
      <c r="N88" s="38">
        <f>M88/L88-1</f>
        <v>0.10840873724857358</v>
      </c>
      <c r="O88" s="5">
        <f>M88-L88</f>
        <v>1881</v>
      </c>
    </row>
    <row r="89" spans="1:15" ht="14.25" customHeight="1">
      <c r="A89" s="4">
        <v>7279</v>
      </c>
      <c r="B89" s="4" t="s">
        <v>213</v>
      </c>
      <c r="C89" s="4" t="s">
        <v>12</v>
      </c>
      <c r="E89" s="4" t="s">
        <v>163</v>
      </c>
      <c r="F89" s="4" t="s">
        <v>214</v>
      </c>
      <c r="H89" s="5">
        <v>29045</v>
      </c>
      <c r="I89" s="5">
        <v>22663</v>
      </c>
      <c r="J89" s="5">
        <v>22739</v>
      </c>
      <c r="K89" s="5">
        <v>21210</v>
      </c>
      <c r="L89" s="5">
        <v>25223</v>
      </c>
      <c r="M89" s="5">
        <v>26675</v>
      </c>
      <c r="N89" s="38">
        <f>M89/L89-1</f>
        <v>0.05756650675970354</v>
      </c>
      <c r="O89" s="5">
        <f>M89-L89</f>
        <v>1452</v>
      </c>
    </row>
    <row r="90" spans="1:15" ht="14.25" customHeight="1">
      <c r="A90" s="4">
        <v>7311</v>
      </c>
      <c r="B90" s="4" t="s">
        <v>215</v>
      </c>
      <c r="C90" s="4" t="s">
        <v>65</v>
      </c>
      <c r="E90" s="4" t="s">
        <v>163</v>
      </c>
      <c r="F90" s="4" t="s">
        <v>216</v>
      </c>
      <c r="G90" s="1" t="s">
        <v>312</v>
      </c>
      <c r="H90" s="5">
        <v>1659</v>
      </c>
      <c r="I90" s="5">
        <v>1676</v>
      </c>
      <c r="J90" s="5">
        <v>1659</v>
      </c>
      <c r="K90" s="5">
        <v>1646</v>
      </c>
      <c r="L90" s="5">
        <v>1635</v>
      </c>
      <c r="M90" s="5">
        <v>2190</v>
      </c>
      <c r="N90" s="38">
        <f>M90/L90-1</f>
        <v>0.33944954128440363</v>
      </c>
      <c r="O90" s="5">
        <f>M90-L90</f>
        <v>555</v>
      </c>
    </row>
    <row r="91" spans="1:15" ht="14.25" customHeight="1">
      <c r="A91" s="4">
        <v>7427</v>
      </c>
      <c r="B91" s="4" t="s">
        <v>217</v>
      </c>
      <c r="C91" s="4" t="s">
        <v>22</v>
      </c>
      <c r="D91" s="4" t="s">
        <v>23</v>
      </c>
      <c r="E91" s="4" t="s">
        <v>49</v>
      </c>
      <c r="F91" s="4" t="s">
        <v>218</v>
      </c>
      <c r="H91" s="5">
        <v>4020</v>
      </c>
      <c r="I91" s="5">
        <v>4485</v>
      </c>
      <c r="J91" s="5">
        <v>4358</v>
      </c>
      <c r="K91" s="5">
        <v>4829</v>
      </c>
      <c r="L91" s="5">
        <v>4552</v>
      </c>
      <c r="M91" s="5">
        <v>4968</v>
      </c>
      <c r="N91" s="38">
        <f>M91/L91-1</f>
        <v>0.0913884007029877</v>
      </c>
      <c r="O91" s="5">
        <f>M91-L91</f>
        <v>416</v>
      </c>
    </row>
    <row r="92" spans="1:15" ht="14.25" customHeight="1">
      <c r="A92" s="4">
        <v>7444</v>
      </c>
      <c r="B92" s="4" t="s">
        <v>219</v>
      </c>
      <c r="C92" s="4" t="s">
        <v>12</v>
      </c>
      <c r="E92" s="4" t="s">
        <v>49</v>
      </c>
      <c r="F92" s="4" t="s">
        <v>220</v>
      </c>
      <c r="H92" s="5">
        <v>4789</v>
      </c>
      <c r="I92" s="5">
        <v>4299</v>
      </c>
      <c r="J92" s="5">
        <v>4293</v>
      </c>
      <c r="K92" s="5">
        <v>4517</v>
      </c>
      <c r="L92" s="5">
        <v>3526</v>
      </c>
      <c r="M92" s="5">
        <v>3825</v>
      </c>
      <c r="N92" s="38">
        <f>M92/L92-1</f>
        <v>0.08479863868406134</v>
      </c>
      <c r="O92" s="5">
        <f>M92-L92</f>
        <v>299</v>
      </c>
    </row>
    <row r="93" spans="1:15" ht="14.25" customHeight="1">
      <c r="A93" s="4">
        <v>7508</v>
      </c>
      <c r="B93" s="4" t="s">
        <v>221</v>
      </c>
      <c r="C93" s="4" t="s">
        <v>22</v>
      </c>
      <c r="D93" s="4" t="s">
        <v>23</v>
      </c>
      <c r="E93" s="4" t="s">
        <v>60</v>
      </c>
      <c r="F93" s="4" t="s">
        <v>222</v>
      </c>
      <c r="G93" s="1" t="s">
        <v>312</v>
      </c>
      <c r="H93" s="5">
        <v>5175</v>
      </c>
      <c r="I93" s="5">
        <v>4868</v>
      </c>
      <c r="J93" s="5">
        <v>5001</v>
      </c>
      <c r="K93" s="5">
        <v>4814</v>
      </c>
      <c r="L93" s="5">
        <v>4494</v>
      </c>
      <c r="M93" s="5">
        <v>4801</v>
      </c>
      <c r="N93" s="38">
        <f>M93/L93-1</f>
        <v>0.06831330663106372</v>
      </c>
      <c r="O93" s="5">
        <f>M93-L93</f>
        <v>307</v>
      </c>
    </row>
    <row r="94" spans="1:15" ht="14.25" customHeight="1">
      <c r="A94" s="4">
        <v>7545</v>
      </c>
      <c r="B94" s="4" t="s">
        <v>223</v>
      </c>
      <c r="C94" s="4" t="s">
        <v>22</v>
      </c>
      <c r="D94" s="4" t="s">
        <v>23</v>
      </c>
      <c r="E94" s="4" t="s">
        <v>60</v>
      </c>
      <c r="F94" s="4" t="s">
        <v>224</v>
      </c>
      <c r="H94" s="5">
        <v>57828</v>
      </c>
      <c r="I94" s="5">
        <v>61795</v>
      </c>
      <c r="J94" s="5">
        <v>45442</v>
      </c>
      <c r="K94" s="5">
        <v>50661</v>
      </c>
      <c r="L94" s="5">
        <v>54071</v>
      </c>
      <c r="M94" s="5">
        <v>54140</v>
      </c>
      <c r="N94" s="38">
        <f>M94/L94-1</f>
        <v>0.0012760999426679742</v>
      </c>
      <c r="O94" s="5">
        <f>M94-L94</f>
        <v>69</v>
      </c>
    </row>
    <row r="95" spans="1:15" ht="14.25" customHeight="1">
      <c r="A95" s="4">
        <v>7825</v>
      </c>
      <c r="B95" s="4" t="s">
        <v>225</v>
      </c>
      <c r="C95" s="4" t="s">
        <v>22</v>
      </c>
      <c r="E95" s="4" t="s">
        <v>226</v>
      </c>
      <c r="F95" s="4" t="s">
        <v>122</v>
      </c>
      <c r="G95" s="1" t="s">
        <v>312</v>
      </c>
      <c r="H95" s="5">
        <v>23896</v>
      </c>
      <c r="I95" s="5">
        <v>23316</v>
      </c>
      <c r="J95" s="5">
        <v>19546</v>
      </c>
      <c r="K95" s="5">
        <v>22620</v>
      </c>
      <c r="L95" s="5">
        <v>20387</v>
      </c>
      <c r="M95" s="5">
        <v>23287</v>
      </c>
      <c r="N95" s="38">
        <f>M95/L95-1</f>
        <v>0.14224751066856323</v>
      </c>
      <c r="O95" s="5">
        <f>M95-L95</f>
        <v>2900</v>
      </c>
    </row>
    <row r="96" spans="1:15" ht="14.25" customHeight="1">
      <c r="A96" s="4">
        <v>7936</v>
      </c>
      <c r="B96" s="4" t="s">
        <v>227</v>
      </c>
      <c r="C96" s="4" t="s">
        <v>22</v>
      </c>
      <c r="D96" s="4" t="s">
        <v>23</v>
      </c>
      <c r="E96" s="4" t="s">
        <v>226</v>
      </c>
      <c r="F96" s="4" t="s">
        <v>228</v>
      </c>
      <c r="G96" s="1" t="s">
        <v>312</v>
      </c>
      <c r="H96" s="5">
        <v>156771</v>
      </c>
      <c r="I96" s="5">
        <v>128376</v>
      </c>
      <c r="J96" s="5">
        <v>119578</v>
      </c>
      <c r="K96" s="5">
        <v>139174</v>
      </c>
      <c r="L96" s="5">
        <v>127976</v>
      </c>
      <c r="M96" s="5">
        <v>150372</v>
      </c>
      <c r="N96" s="38">
        <f>M96/L96-1</f>
        <v>0.1750015627930237</v>
      </c>
      <c r="O96" s="5">
        <f>M96-L96</f>
        <v>22396</v>
      </c>
    </row>
    <row r="97" spans="1:15" ht="14.25" customHeight="1">
      <c r="A97" s="4">
        <v>7968</v>
      </c>
      <c r="B97" s="4" t="s">
        <v>229</v>
      </c>
      <c r="C97" s="4" t="s">
        <v>22</v>
      </c>
      <c r="D97" s="4" t="s">
        <v>23</v>
      </c>
      <c r="E97" s="4" t="s">
        <v>226</v>
      </c>
      <c r="F97" s="4" t="s">
        <v>230</v>
      </c>
      <c r="G97" s="1" t="s">
        <v>312</v>
      </c>
      <c r="H97" s="5">
        <v>2949</v>
      </c>
      <c r="I97" s="5">
        <v>2722</v>
      </c>
      <c r="J97" s="5">
        <v>1701</v>
      </c>
      <c r="K97" s="5">
        <v>2646</v>
      </c>
      <c r="L97" s="5">
        <v>2382</v>
      </c>
      <c r="M97" s="5">
        <v>2420</v>
      </c>
      <c r="N97" s="38">
        <f>M97/L97-1</f>
        <v>0.015952980688497043</v>
      </c>
      <c r="O97" s="5">
        <f>M97-L97</f>
        <v>38</v>
      </c>
    </row>
    <row r="98" spans="1:15" ht="14.25" customHeight="1">
      <c r="A98" s="4">
        <v>7971</v>
      </c>
      <c r="B98" s="4" t="s">
        <v>231</v>
      </c>
      <c r="C98" s="4" t="s">
        <v>22</v>
      </c>
      <c r="D98" s="4" t="s">
        <v>23</v>
      </c>
      <c r="E98" s="4" t="s">
        <v>86</v>
      </c>
      <c r="F98" s="4" t="s">
        <v>232</v>
      </c>
      <c r="H98" s="5">
        <v>11896</v>
      </c>
      <c r="I98" s="5">
        <v>10158</v>
      </c>
      <c r="J98" s="5">
        <v>11361</v>
      </c>
      <c r="K98" s="5">
        <v>11495</v>
      </c>
      <c r="L98" s="5">
        <v>12297</v>
      </c>
      <c r="M98" s="5">
        <v>12430</v>
      </c>
      <c r="N98" s="38">
        <f>M98/L98-1</f>
        <v>0.010815646092542819</v>
      </c>
      <c r="O98" s="5">
        <f>M98-L98</f>
        <v>133</v>
      </c>
    </row>
    <row r="99" spans="1:15" ht="14.25" customHeight="1">
      <c r="A99" s="4">
        <v>8107</v>
      </c>
      <c r="B99" s="4" t="s">
        <v>233</v>
      </c>
      <c r="C99" s="4" t="s">
        <v>23</v>
      </c>
      <c r="E99" s="4" t="s">
        <v>82</v>
      </c>
      <c r="F99" s="4" t="s">
        <v>234</v>
      </c>
      <c r="G99" s="1" t="s">
        <v>312</v>
      </c>
      <c r="H99" s="5">
        <v>1605</v>
      </c>
      <c r="I99" s="5">
        <v>1070</v>
      </c>
      <c r="J99" s="5">
        <v>1070</v>
      </c>
      <c r="K99" s="5">
        <v>1100</v>
      </c>
      <c r="L99" s="5">
        <v>1680</v>
      </c>
      <c r="M99" s="5">
        <v>1703</v>
      </c>
      <c r="N99" s="38">
        <f>M99/L99-1</f>
        <v>0.013690476190476142</v>
      </c>
      <c r="O99" s="5">
        <f>M99-L99</f>
        <v>23</v>
      </c>
    </row>
    <row r="100" spans="1:15" ht="14.25" customHeight="1">
      <c r="A100" s="4">
        <v>8142</v>
      </c>
      <c r="B100" s="4" t="s">
        <v>235</v>
      </c>
      <c r="C100" s="4" t="s">
        <v>22</v>
      </c>
      <c r="D100" s="4" t="s">
        <v>313</v>
      </c>
      <c r="E100" s="4" t="s">
        <v>49</v>
      </c>
      <c r="F100" s="4" t="s">
        <v>237</v>
      </c>
      <c r="G100" s="1" t="s">
        <v>314</v>
      </c>
      <c r="H100" s="5">
        <v>17840</v>
      </c>
      <c r="I100" s="5">
        <v>16849</v>
      </c>
      <c r="J100" s="5">
        <v>17785</v>
      </c>
      <c r="K100" s="5">
        <v>18666</v>
      </c>
      <c r="L100" s="5">
        <v>17730</v>
      </c>
      <c r="M100" s="5">
        <v>18886</v>
      </c>
      <c r="N100" s="38">
        <f>M100/L100-1</f>
        <v>0.06520022560631689</v>
      </c>
      <c r="O100" s="5">
        <f>M100-L100</f>
        <v>1156</v>
      </c>
    </row>
    <row r="101" spans="1:15" ht="14.25" customHeight="1">
      <c r="A101" s="4">
        <v>8257</v>
      </c>
      <c r="B101" s="4" t="s">
        <v>238</v>
      </c>
      <c r="C101" s="4" t="s">
        <v>17</v>
      </c>
      <c r="E101" s="4" t="s">
        <v>60</v>
      </c>
      <c r="F101" s="4" t="s">
        <v>239</v>
      </c>
      <c r="H101" s="5">
        <v>1693</v>
      </c>
      <c r="I101" s="5">
        <v>1685</v>
      </c>
      <c r="J101" s="5">
        <v>1603</v>
      </c>
      <c r="K101" s="5">
        <v>1094</v>
      </c>
      <c r="L101" s="5">
        <v>1506</v>
      </c>
      <c r="M101" s="5">
        <v>1458</v>
      </c>
      <c r="N101" s="38">
        <f>M101/L101-1</f>
        <v>-0.031872509960159334</v>
      </c>
      <c r="O101" s="5">
        <f>M101-L101</f>
        <v>-48</v>
      </c>
    </row>
    <row r="102" spans="1:15" ht="14.25" customHeight="1">
      <c r="A102" s="4">
        <v>8287</v>
      </c>
      <c r="B102" s="4" t="s">
        <v>240</v>
      </c>
      <c r="C102" s="4" t="s">
        <v>12</v>
      </c>
      <c r="E102" s="4" t="s">
        <v>60</v>
      </c>
      <c r="F102" s="4" t="s">
        <v>241</v>
      </c>
      <c r="H102" s="5">
        <v>36276</v>
      </c>
      <c r="I102" s="5">
        <v>34705</v>
      </c>
      <c r="J102" s="5">
        <v>31431</v>
      </c>
      <c r="K102" s="5">
        <v>33395</v>
      </c>
      <c r="L102" s="5">
        <v>32714</v>
      </c>
      <c r="M102" s="5">
        <v>34312</v>
      </c>
      <c r="N102" s="38">
        <f>M102/L102-1</f>
        <v>0.04884758818854307</v>
      </c>
      <c r="O102" s="5">
        <f>M102-L102</f>
        <v>1598</v>
      </c>
    </row>
    <row r="103" spans="1:15" ht="14.25" customHeight="1">
      <c r="A103" s="4">
        <v>8493</v>
      </c>
      <c r="B103" s="4" t="s">
        <v>242</v>
      </c>
      <c r="C103" s="4" t="s">
        <v>12</v>
      </c>
      <c r="E103" s="4" t="s">
        <v>243</v>
      </c>
      <c r="F103" s="4" t="s">
        <v>244</v>
      </c>
      <c r="G103" s="1" t="s">
        <v>314</v>
      </c>
      <c r="H103" s="5">
        <v>713</v>
      </c>
      <c r="I103" s="5">
        <v>1894</v>
      </c>
      <c r="J103" s="5">
        <v>1882</v>
      </c>
      <c r="K103" s="5">
        <v>1827</v>
      </c>
      <c r="L103" s="5">
        <v>1894</v>
      </c>
      <c r="M103" s="5">
        <v>1916</v>
      </c>
      <c r="N103" s="38">
        <f>M103/L103-1</f>
        <v>0.011615628299894487</v>
      </c>
      <c r="O103" s="5">
        <f>M103-L103</f>
        <v>22</v>
      </c>
    </row>
    <row r="104" spans="1:15" ht="14.25" customHeight="1">
      <c r="A104" s="4">
        <v>8543</v>
      </c>
      <c r="B104" s="4" t="s">
        <v>245</v>
      </c>
      <c r="C104" s="4" t="s">
        <v>22</v>
      </c>
      <c r="D104" s="4" t="s">
        <v>23</v>
      </c>
      <c r="E104" s="4" t="s">
        <v>246</v>
      </c>
      <c r="F104" s="4" t="s">
        <v>247</v>
      </c>
      <c r="G104" s="1" t="s">
        <v>314</v>
      </c>
      <c r="H104" s="5">
        <v>57532</v>
      </c>
      <c r="I104" s="5">
        <v>58765</v>
      </c>
      <c r="J104" s="5">
        <v>61230</v>
      </c>
      <c r="K104" s="5">
        <v>59997</v>
      </c>
      <c r="L104" s="5">
        <v>52600</v>
      </c>
      <c r="M104" s="5">
        <v>54655</v>
      </c>
      <c r="N104" s="38">
        <f>M104/L104-1</f>
        <v>0.03906844106463869</v>
      </c>
      <c r="O104" s="5">
        <f>M104-L104</f>
        <v>2055</v>
      </c>
    </row>
    <row r="105" spans="1:15" ht="14.25" customHeight="1">
      <c r="A105" s="4">
        <v>8917</v>
      </c>
      <c r="B105" s="4" t="s">
        <v>248</v>
      </c>
      <c r="C105" s="4" t="s">
        <v>12</v>
      </c>
      <c r="E105" s="4" t="s">
        <v>68</v>
      </c>
      <c r="F105" s="4" t="s">
        <v>249</v>
      </c>
      <c r="H105" s="5">
        <v>2315</v>
      </c>
      <c r="I105" s="5">
        <v>2535</v>
      </c>
      <c r="J105" s="5">
        <v>2298</v>
      </c>
      <c r="K105" s="5">
        <v>2822</v>
      </c>
      <c r="L105" s="5">
        <v>3008</v>
      </c>
      <c r="M105" s="5">
        <v>5070</v>
      </c>
      <c r="N105" s="38">
        <f>M105/L105-1</f>
        <v>0.6855053191489362</v>
      </c>
      <c r="O105" s="5">
        <f>M105-L105</f>
        <v>2062</v>
      </c>
    </row>
    <row r="106" spans="1:15" ht="14.25" customHeight="1">
      <c r="A106" s="4">
        <v>8931</v>
      </c>
      <c r="B106" s="4" t="s">
        <v>250</v>
      </c>
      <c r="C106" s="4" t="s">
        <v>17</v>
      </c>
      <c r="E106" s="4" t="s">
        <v>68</v>
      </c>
      <c r="F106" s="4" t="s">
        <v>251</v>
      </c>
      <c r="G106" s="1" t="s">
        <v>314</v>
      </c>
      <c r="H106" s="5">
        <v>3040</v>
      </c>
      <c r="I106" s="5">
        <v>2790</v>
      </c>
      <c r="J106" s="5">
        <v>2260</v>
      </c>
      <c r="K106" s="5">
        <v>2200</v>
      </c>
      <c r="L106" s="5">
        <v>2080</v>
      </c>
      <c r="M106" s="5">
        <v>2950</v>
      </c>
      <c r="N106" s="38">
        <f>M106/L106-1</f>
        <v>0.41826923076923084</v>
      </c>
      <c r="O106" s="5">
        <f>M106-L106</f>
        <v>870</v>
      </c>
    </row>
    <row r="107" spans="1:15" ht="14.25" customHeight="1">
      <c r="A107" s="4">
        <v>9046</v>
      </c>
      <c r="B107" s="4" t="s">
        <v>252</v>
      </c>
      <c r="C107" s="4" t="s">
        <v>23</v>
      </c>
      <c r="E107" s="4" t="s">
        <v>253</v>
      </c>
      <c r="F107" s="4" t="s">
        <v>254</v>
      </c>
      <c r="G107" s="1" t="s">
        <v>314</v>
      </c>
      <c r="H107" s="5">
        <v>31378</v>
      </c>
      <c r="I107" s="5">
        <v>31947</v>
      </c>
      <c r="J107" s="5">
        <v>31561</v>
      </c>
      <c r="K107" s="5">
        <v>31037</v>
      </c>
      <c r="L107" s="5">
        <v>31440</v>
      </c>
      <c r="M107" s="5">
        <v>31924</v>
      </c>
      <c r="N107" s="38">
        <f>M107/L107-1</f>
        <v>0.015394402035623367</v>
      </c>
      <c r="O107" s="5">
        <f>M107-L107</f>
        <v>484</v>
      </c>
    </row>
    <row r="108" spans="1:15" ht="14.25" customHeight="1">
      <c r="A108" s="4">
        <v>9052</v>
      </c>
      <c r="B108" s="4" t="s">
        <v>255</v>
      </c>
      <c r="C108" s="4" t="s">
        <v>23</v>
      </c>
      <c r="E108" s="4" t="s">
        <v>253</v>
      </c>
      <c r="F108" s="4" t="s">
        <v>256</v>
      </c>
      <c r="G108" s="1" t="s">
        <v>314</v>
      </c>
      <c r="H108" s="5">
        <v>33831</v>
      </c>
      <c r="I108" s="5">
        <v>33719</v>
      </c>
      <c r="J108" s="5">
        <v>35282</v>
      </c>
      <c r="K108" s="5">
        <v>33719</v>
      </c>
      <c r="L108" s="5">
        <v>33384</v>
      </c>
      <c r="M108" s="5">
        <v>33719</v>
      </c>
      <c r="N108" s="38">
        <f>M108/L108-1</f>
        <v>0.01003474718427988</v>
      </c>
      <c r="O108" s="5">
        <f>M108-L108</f>
        <v>335</v>
      </c>
    </row>
    <row r="109" spans="1:15" ht="14.25" customHeight="1">
      <c r="A109" s="4">
        <v>9083</v>
      </c>
      <c r="B109" s="4" t="s">
        <v>257</v>
      </c>
      <c r="C109" s="4" t="s">
        <v>12</v>
      </c>
      <c r="E109" s="4" t="s">
        <v>253</v>
      </c>
      <c r="F109" s="4" t="s">
        <v>258</v>
      </c>
      <c r="H109" s="5">
        <v>19010</v>
      </c>
      <c r="I109" s="5">
        <v>19596</v>
      </c>
      <c r="J109" s="5">
        <v>19442</v>
      </c>
      <c r="K109" s="5">
        <v>19689</v>
      </c>
      <c r="L109" s="5">
        <v>18701</v>
      </c>
      <c r="M109" s="5">
        <v>18948</v>
      </c>
      <c r="N109" s="38">
        <f>M109/L109-1</f>
        <v>0.013207849847601816</v>
      </c>
      <c r="O109" s="5">
        <f>M109-L109</f>
        <v>247</v>
      </c>
    </row>
    <row r="110" spans="1:15" ht="14.25" customHeight="1">
      <c r="A110" s="4">
        <v>9115</v>
      </c>
      <c r="B110" s="4" t="s">
        <v>259</v>
      </c>
      <c r="C110" s="4" t="s">
        <v>22</v>
      </c>
      <c r="D110" s="4" t="s">
        <v>23</v>
      </c>
      <c r="E110" s="4" t="s">
        <v>260</v>
      </c>
      <c r="F110" s="4" t="s">
        <v>261</v>
      </c>
      <c r="G110" s="1" t="s">
        <v>314</v>
      </c>
      <c r="H110" s="5">
        <v>15192</v>
      </c>
      <c r="I110" s="5">
        <v>15120</v>
      </c>
      <c r="J110" s="5">
        <v>13536</v>
      </c>
      <c r="K110" s="5">
        <v>13356</v>
      </c>
      <c r="L110" s="5">
        <v>13320</v>
      </c>
      <c r="M110" s="5">
        <v>18432</v>
      </c>
      <c r="N110" s="38">
        <f>M110/L110-1</f>
        <v>0.38378378378378386</v>
      </c>
      <c r="O110" s="5">
        <f>M110-L110</f>
        <v>5112</v>
      </c>
    </row>
    <row r="111" spans="1:15" ht="14.25" customHeight="1">
      <c r="A111" s="4">
        <v>9322</v>
      </c>
      <c r="B111" s="4" t="s">
        <v>262</v>
      </c>
      <c r="C111" s="4" t="s">
        <v>12</v>
      </c>
      <c r="E111" s="4" t="s">
        <v>263</v>
      </c>
      <c r="F111" s="4" t="s">
        <v>264</v>
      </c>
      <c r="G111" s="1" t="s">
        <v>314</v>
      </c>
      <c r="H111" s="5">
        <v>5120</v>
      </c>
      <c r="I111" s="5">
        <v>4616</v>
      </c>
      <c r="J111" s="5">
        <v>4047</v>
      </c>
      <c r="K111" s="5">
        <v>4452</v>
      </c>
      <c r="L111" s="5">
        <v>4955</v>
      </c>
      <c r="M111" s="5">
        <v>4303</v>
      </c>
      <c r="N111" s="38">
        <f>M111/L111-1</f>
        <v>-0.13158425832492426</v>
      </c>
      <c r="O111" s="5">
        <f>M111-L111</f>
        <v>-652</v>
      </c>
    </row>
    <row r="112" spans="1:15" ht="14.25" customHeight="1">
      <c r="A112" s="4">
        <v>9362</v>
      </c>
      <c r="B112" s="4" t="s">
        <v>265</v>
      </c>
      <c r="C112" s="4" t="s">
        <v>12</v>
      </c>
      <c r="E112" s="4" t="s">
        <v>263</v>
      </c>
      <c r="F112" s="4" t="s">
        <v>266</v>
      </c>
      <c r="G112" s="1" t="s">
        <v>314</v>
      </c>
      <c r="H112" s="5">
        <v>2925</v>
      </c>
      <c r="I112" s="5">
        <v>2081</v>
      </c>
      <c r="J112" s="5">
        <v>2326</v>
      </c>
      <c r="K112" s="5">
        <v>2497</v>
      </c>
      <c r="L112" s="5">
        <v>2448</v>
      </c>
      <c r="M112" s="5">
        <v>2203</v>
      </c>
      <c r="N112" s="38">
        <f>M112/L112-1</f>
        <v>-0.1000816993464052</v>
      </c>
      <c r="O112" s="5">
        <f>M112-L112</f>
        <v>-245</v>
      </c>
    </row>
    <row r="113" spans="1:15" ht="14.25" customHeight="1">
      <c r="A113" s="4">
        <v>9364</v>
      </c>
      <c r="B113" s="4" t="s">
        <v>267</v>
      </c>
      <c r="C113" s="4" t="s">
        <v>22</v>
      </c>
      <c r="D113" s="4" t="s">
        <v>23</v>
      </c>
      <c r="E113" s="4" t="s">
        <v>263</v>
      </c>
      <c r="F113" s="4" t="s">
        <v>268</v>
      </c>
      <c r="G113" s="1" t="s">
        <v>314</v>
      </c>
      <c r="H113" s="5">
        <v>216184</v>
      </c>
      <c r="I113" s="5">
        <v>190396</v>
      </c>
      <c r="J113" s="5">
        <v>175307</v>
      </c>
      <c r="K113" s="5">
        <v>176953</v>
      </c>
      <c r="L113" s="5">
        <v>166253</v>
      </c>
      <c r="M113" s="5">
        <v>201918</v>
      </c>
      <c r="N113" s="38">
        <f>M113/L113-1</f>
        <v>0.21452244470776471</v>
      </c>
      <c r="O113" s="5">
        <f>M113-L113</f>
        <v>35665</v>
      </c>
    </row>
    <row r="114" spans="1:15" ht="14.25" customHeight="1">
      <c r="A114" s="4">
        <v>9365</v>
      </c>
      <c r="B114" s="4" t="s">
        <v>269</v>
      </c>
      <c r="C114" s="4" t="s">
        <v>12</v>
      </c>
      <c r="E114" s="4" t="s">
        <v>263</v>
      </c>
      <c r="F114" s="4" t="s">
        <v>270</v>
      </c>
      <c r="G114" s="1" t="s">
        <v>314</v>
      </c>
      <c r="H114" s="5">
        <v>3014</v>
      </c>
      <c r="I114" s="5">
        <v>3043</v>
      </c>
      <c r="J114" s="5">
        <v>2778</v>
      </c>
      <c r="K114" s="5">
        <v>2925</v>
      </c>
      <c r="L114" s="5">
        <v>3087</v>
      </c>
      <c r="M114" s="5">
        <v>2940</v>
      </c>
      <c r="N114" s="38">
        <f>M114/L114-1</f>
        <v>-0.04761904761904767</v>
      </c>
      <c r="O114" s="5">
        <f>M114-L114</f>
        <v>-147</v>
      </c>
    </row>
    <row r="115" spans="1:15" ht="14.25" customHeight="1">
      <c r="A115" s="4">
        <v>9630</v>
      </c>
      <c r="B115" s="4" t="s">
        <v>271</v>
      </c>
      <c r="C115" s="4" t="s">
        <v>45</v>
      </c>
      <c r="E115" s="4" t="s">
        <v>46</v>
      </c>
      <c r="F115" s="4" t="s">
        <v>272</v>
      </c>
      <c r="H115" s="5">
        <v>5567</v>
      </c>
      <c r="I115" s="5">
        <v>5402</v>
      </c>
      <c r="J115" s="5">
        <v>5402</v>
      </c>
      <c r="K115" s="5">
        <v>5144</v>
      </c>
      <c r="L115" s="5">
        <v>5103</v>
      </c>
      <c r="M115" s="5">
        <v>5979</v>
      </c>
      <c r="N115" s="38">
        <f>M115/L115-1</f>
        <v>0.1716637272192827</v>
      </c>
      <c r="O115" s="5">
        <f>M115-L115</f>
        <v>876</v>
      </c>
    </row>
    <row r="116" spans="1:15" ht="14.25" customHeight="1">
      <c r="A116" s="4">
        <v>9728</v>
      </c>
      <c r="B116" s="4" t="s">
        <v>273</v>
      </c>
      <c r="C116" s="4" t="s">
        <v>22</v>
      </c>
      <c r="D116" s="4" t="s">
        <v>23</v>
      </c>
      <c r="E116" s="4" t="s">
        <v>46</v>
      </c>
      <c r="F116" s="4" t="s">
        <v>274</v>
      </c>
      <c r="H116" s="5">
        <v>37680</v>
      </c>
      <c r="I116" s="5">
        <v>30556</v>
      </c>
      <c r="J116" s="5">
        <v>24749</v>
      </c>
      <c r="K116" s="5">
        <v>26252</v>
      </c>
      <c r="L116" s="5">
        <v>25738</v>
      </c>
      <c r="M116" s="5">
        <v>28270</v>
      </c>
      <c r="N116" s="38">
        <f>M116/L116-1</f>
        <v>0.09837594218665013</v>
      </c>
      <c r="O116" s="5">
        <f>M116-L116</f>
        <v>2532</v>
      </c>
    </row>
    <row r="117" spans="1:15" ht="14.25" customHeight="1">
      <c r="A117" s="4">
        <v>9814</v>
      </c>
      <c r="B117" s="4" t="s">
        <v>275</v>
      </c>
      <c r="C117" s="4" t="s">
        <v>45</v>
      </c>
      <c r="D117" s="4" t="s">
        <v>12</v>
      </c>
      <c r="E117" s="4" t="s">
        <v>49</v>
      </c>
      <c r="F117" s="4" t="s">
        <v>276</v>
      </c>
      <c r="G117" s="1" t="s">
        <v>314</v>
      </c>
      <c r="H117" s="5">
        <v>9037</v>
      </c>
      <c r="I117" s="5">
        <v>9285</v>
      </c>
      <c r="J117" s="5">
        <v>8869</v>
      </c>
      <c r="K117" s="5">
        <v>8622</v>
      </c>
      <c r="L117" s="5">
        <v>8303</v>
      </c>
      <c r="M117" s="5">
        <v>8507</v>
      </c>
      <c r="N117" s="38">
        <f>M117/L117-1</f>
        <v>0.024569432735155994</v>
      </c>
      <c r="O117" s="5">
        <f>M117-L117</f>
        <v>204</v>
      </c>
    </row>
    <row r="118" spans="1:15" ht="14.25" customHeight="1">
      <c r="A118" s="4">
        <v>9869</v>
      </c>
      <c r="B118" s="4" t="s">
        <v>277</v>
      </c>
      <c r="C118" s="4" t="s">
        <v>22</v>
      </c>
      <c r="D118" s="4" t="s">
        <v>23</v>
      </c>
      <c r="E118" s="4" t="s">
        <v>49</v>
      </c>
      <c r="F118" s="4" t="s">
        <v>278</v>
      </c>
      <c r="H118" s="5">
        <v>57344</v>
      </c>
      <c r="I118" s="5">
        <v>51354</v>
      </c>
      <c r="J118" s="5">
        <v>53414</v>
      </c>
      <c r="K118" s="5">
        <v>53910</v>
      </c>
      <c r="L118" s="5">
        <v>52918</v>
      </c>
      <c r="M118" s="5">
        <v>53949</v>
      </c>
      <c r="N118" s="38">
        <f>M118/L118-1</f>
        <v>0.01948297365735674</v>
      </c>
      <c r="O118" s="5">
        <f>M118-L118</f>
        <v>1031</v>
      </c>
    </row>
    <row r="119" spans="1:15" ht="14.25" customHeight="1">
      <c r="A119" s="4">
        <v>9885</v>
      </c>
      <c r="B119" s="4" t="s">
        <v>279</v>
      </c>
      <c r="C119" s="4" t="s">
        <v>12</v>
      </c>
      <c r="E119" s="4" t="s">
        <v>49</v>
      </c>
      <c r="F119" s="4" t="s">
        <v>280</v>
      </c>
      <c r="G119" s="1" t="s">
        <v>314</v>
      </c>
      <c r="H119" s="5">
        <v>8183</v>
      </c>
      <c r="I119" s="5">
        <v>8056</v>
      </c>
      <c r="J119" s="5">
        <v>7341</v>
      </c>
      <c r="K119" s="5">
        <v>6416</v>
      </c>
      <c r="L119" s="5">
        <v>6100</v>
      </c>
      <c r="M119" s="5">
        <v>6942</v>
      </c>
      <c r="N119" s="38">
        <f>M119/L119-1</f>
        <v>0.138032786885246</v>
      </c>
      <c r="O119" s="5">
        <f>M119-L119</f>
        <v>842</v>
      </c>
    </row>
    <row r="120" spans="1:15" ht="14.25" customHeight="1">
      <c r="A120" s="4">
        <v>9919</v>
      </c>
      <c r="B120" s="4" t="s">
        <v>281</v>
      </c>
      <c r="C120" s="4" t="s">
        <v>45</v>
      </c>
      <c r="D120" s="4" t="s">
        <v>12</v>
      </c>
      <c r="E120" s="4" t="s">
        <v>60</v>
      </c>
      <c r="F120" s="4" t="s">
        <v>282</v>
      </c>
      <c r="H120" s="5">
        <v>22418</v>
      </c>
      <c r="I120" s="5">
        <v>23223</v>
      </c>
      <c r="J120" s="5">
        <v>23194</v>
      </c>
      <c r="K120" s="5">
        <v>22993</v>
      </c>
      <c r="L120" s="5">
        <v>22993</v>
      </c>
      <c r="M120" s="5">
        <v>22993</v>
      </c>
      <c r="N120" s="38">
        <f>M120/L120-1</f>
        <v>0</v>
      </c>
      <c r="O120" s="5">
        <f>M120-L120</f>
        <v>0</v>
      </c>
    </row>
    <row r="122" spans="1:13" ht="14.25" customHeight="1">
      <c r="A122" s="13" t="s">
        <v>291</v>
      </c>
      <c r="B122" s="13"/>
      <c r="C122" s="13"/>
      <c r="D122" s="13"/>
      <c r="E122" s="13"/>
      <c r="F122" s="13"/>
      <c r="G122" s="13"/>
      <c r="H122" s="14"/>
      <c r="I122" s="14"/>
      <c r="J122" s="14"/>
      <c r="K122" s="14"/>
      <c r="L122" s="14"/>
      <c r="M122" s="14"/>
    </row>
    <row r="124" spans="1:13" s="13" customFormat="1" ht="14.25" customHeight="1">
      <c r="A124" s="13" t="s">
        <v>347</v>
      </c>
      <c r="H124" s="14"/>
      <c r="I124" s="14"/>
      <c r="J124" s="14"/>
      <c r="K124" s="14"/>
      <c r="L124" s="14"/>
      <c r="M124" s="14"/>
    </row>
    <row r="125" spans="1:15" s="1" customFormat="1" ht="14.25" customHeight="1">
      <c r="A125" s="1" t="s">
        <v>297</v>
      </c>
      <c r="B125" s="1" t="s">
        <v>298</v>
      </c>
      <c r="C125" s="1" t="s">
        <v>299</v>
      </c>
      <c r="D125" s="1" t="s">
        <v>300</v>
      </c>
      <c r="E125" s="1" t="s">
        <v>301</v>
      </c>
      <c r="F125" s="1" t="s">
        <v>302</v>
      </c>
      <c r="G125" s="1" t="s">
        <v>303</v>
      </c>
      <c r="H125" s="2" t="str">
        <f aca="true" t="shared" si="0" ref="H125:O125">H1</f>
        <v>１月時価総額</v>
      </c>
      <c r="I125" s="2" t="str">
        <f t="shared" si="0"/>
        <v>２月時価総額</v>
      </c>
      <c r="J125" s="2" t="str">
        <f>J1</f>
        <v>３月時価総額</v>
      </c>
      <c r="K125" s="2" t="s">
        <v>564</v>
      </c>
      <c r="L125" s="2" t="str">
        <f>L1</f>
        <v>５月時価総額</v>
      </c>
      <c r="M125" s="2" t="str">
        <f t="shared" si="0"/>
        <v>６月時価総額</v>
      </c>
      <c r="N125" s="1" t="str">
        <f t="shared" si="0"/>
        <v>4-5増減率</v>
      </c>
      <c r="O125" s="1" t="str">
        <f t="shared" si="0"/>
        <v>増減</v>
      </c>
    </row>
    <row r="126" spans="1:15" ht="14.25" customHeight="1">
      <c r="A126" s="4">
        <v>8917</v>
      </c>
      <c r="B126" s="4" t="s">
        <v>248</v>
      </c>
      <c r="C126" s="4" t="s">
        <v>12</v>
      </c>
      <c r="E126" s="4" t="s">
        <v>68</v>
      </c>
      <c r="F126" s="4" t="s">
        <v>249</v>
      </c>
      <c r="H126" s="5">
        <v>2315</v>
      </c>
      <c r="I126" s="5">
        <v>2535</v>
      </c>
      <c r="J126" s="5">
        <v>2298</v>
      </c>
      <c r="K126" s="5">
        <v>2822</v>
      </c>
      <c r="L126" s="5">
        <v>3008</v>
      </c>
      <c r="M126" s="5">
        <v>5070</v>
      </c>
      <c r="N126" s="38">
        <f>M126/L126-1</f>
        <v>0.6855053191489362</v>
      </c>
      <c r="O126" s="5">
        <f>M126-L126</f>
        <v>2062</v>
      </c>
    </row>
    <row r="127" spans="1:15" ht="14.25" customHeight="1">
      <c r="A127" s="4">
        <v>6013</v>
      </c>
      <c r="B127" s="4" t="s">
        <v>159</v>
      </c>
      <c r="C127" s="4" t="s">
        <v>22</v>
      </c>
      <c r="D127" s="4" t="s">
        <v>23</v>
      </c>
      <c r="E127" s="4" t="s">
        <v>160</v>
      </c>
      <c r="F127" s="4" t="s">
        <v>161</v>
      </c>
      <c r="H127" s="5">
        <v>14048</v>
      </c>
      <c r="I127" s="5">
        <v>12467</v>
      </c>
      <c r="J127" s="5">
        <v>11414</v>
      </c>
      <c r="K127" s="5">
        <v>13609</v>
      </c>
      <c r="L127" s="5">
        <v>13258</v>
      </c>
      <c r="M127" s="5">
        <v>19843</v>
      </c>
      <c r="N127" s="38">
        <f>M127/L127-1</f>
        <v>0.49668124905717304</v>
      </c>
      <c r="O127" s="5">
        <f>M127-L127</f>
        <v>6585</v>
      </c>
    </row>
    <row r="128" spans="1:15" ht="14.25" customHeight="1">
      <c r="A128" s="4">
        <v>2055</v>
      </c>
      <c r="B128" s="4" t="s">
        <v>30</v>
      </c>
      <c r="C128" s="4" t="s">
        <v>12</v>
      </c>
      <c r="E128" s="4" t="s">
        <v>28</v>
      </c>
      <c r="F128" s="4" t="s">
        <v>31</v>
      </c>
      <c r="G128" s="1" t="s">
        <v>310</v>
      </c>
      <c r="H128" s="5">
        <v>3354</v>
      </c>
      <c r="I128" s="5">
        <v>3062</v>
      </c>
      <c r="J128" s="5">
        <v>2979</v>
      </c>
      <c r="K128" s="5">
        <v>3187</v>
      </c>
      <c r="L128" s="5">
        <v>3000</v>
      </c>
      <c r="M128" s="5">
        <v>4354</v>
      </c>
      <c r="N128" s="38">
        <f>M128/L128-1</f>
        <v>0.45133333333333336</v>
      </c>
      <c r="O128" s="5">
        <f>M128-L128</f>
        <v>1354</v>
      </c>
    </row>
    <row r="129" spans="1:15" ht="14.25" customHeight="1">
      <c r="A129" s="4">
        <v>6333</v>
      </c>
      <c r="B129" s="4" t="s">
        <v>176</v>
      </c>
      <c r="C129" s="4" t="s">
        <v>45</v>
      </c>
      <c r="D129" s="4" t="s">
        <v>12</v>
      </c>
      <c r="E129" s="4" t="s">
        <v>160</v>
      </c>
      <c r="F129" s="4" t="s">
        <v>177</v>
      </c>
      <c r="H129" s="5">
        <v>11189</v>
      </c>
      <c r="I129" s="5">
        <v>11142</v>
      </c>
      <c r="J129" s="5">
        <v>11085</v>
      </c>
      <c r="K129" s="5">
        <v>13145</v>
      </c>
      <c r="L129" s="5">
        <v>12871</v>
      </c>
      <c r="M129" s="5">
        <v>18390</v>
      </c>
      <c r="N129" s="38">
        <f>M129/L129-1</f>
        <v>0.42879341154533446</v>
      </c>
      <c r="O129" s="5">
        <f>M129-L129</f>
        <v>5519</v>
      </c>
    </row>
    <row r="130" spans="1:15" ht="14.25" customHeight="1">
      <c r="A130" s="4">
        <v>5304</v>
      </c>
      <c r="B130" s="4" t="s">
        <v>134</v>
      </c>
      <c r="C130" s="4" t="s">
        <v>12</v>
      </c>
      <c r="E130" s="4" t="s">
        <v>130</v>
      </c>
      <c r="F130" s="4" t="s">
        <v>135</v>
      </c>
      <c r="H130" s="5">
        <v>14610</v>
      </c>
      <c r="I130" s="5">
        <v>13037</v>
      </c>
      <c r="J130" s="5">
        <v>12210</v>
      </c>
      <c r="K130" s="5">
        <v>13741</v>
      </c>
      <c r="L130" s="5">
        <v>14900</v>
      </c>
      <c r="M130" s="5">
        <v>21150</v>
      </c>
      <c r="N130" s="38">
        <f>M130/L130-1</f>
        <v>0.41946308724832204</v>
      </c>
      <c r="O130" s="5">
        <f>M130-L130</f>
        <v>6250</v>
      </c>
    </row>
    <row r="131" spans="2:15" ht="14.25" customHeight="1">
      <c r="B131" s="4" t="s">
        <v>348</v>
      </c>
      <c r="N131" s="38"/>
      <c r="O131" s="5"/>
    </row>
    <row r="132" spans="1:15" ht="14.25" customHeight="1">
      <c r="A132" s="4">
        <v>5603</v>
      </c>
      <c r="B132" s="4" t="s">
        <v>144</v>
      </c>
      <c r="C132" s="4" t="s">
        <v>23</v>
      </c>
      <c r="E132" s="4" t="s">
        <v>138</v>
      </c>
      <c r="F132" s="4" t="s">
        <v>145</v>
      </c>
      <c r="H132" s="5">
        <v>3396</v>
      </c>
      <c r="I132" s="5">
        <v>3261</v>
      </c>
      <c r="J132" s="5">
        <v>3295</v>
      </c>
      <c r="K132" s="5">
        <v>6589</v>
      </c>
      <c r="L132" s="5">
        <v>5177</v>
      </c>
      <c r="M132" s="5">
        <v>4808</v>
      </c>
      <c r="N132" s="38">
        <f>M132/L132-1</f>
        <v>-0.07127680123623725</v>
      </c>
      <c r="O132" s="5">
        <f>M132-L132</f>
        <v>-369</v>
      </c>
    </row>
    <row r="133" spans="1:15" ht="14.25" customHeight="1">
      <c r="A133" s="4">
        <v>3038</v>
      </c>
      <c r="B133" s="4" t="s">
        <v>57</v>
      </c>
      <c r="C133" s="4" t="s">
        <v>12</v>
      </c>
      <c r="E133" s="4" t="s">
        <v>49</v>
      </c>
      <c r="F133" s="4" t="s">
        <v>58</v>
      </c>
      <c r="H133" s="5">
        <v>10208</v>
      </c>
      <c r="I133" s="5">
        <v>14036</v>
      </c>
      <c r="J133" s="5">
        <v>13288</v>
      </c>
      <c r="K133" s="5">
        <v>11106</v>
      </c>
      <c r="L133" s="5">
        <v>12250</v>
      </c>
      <c r="M133" s="5">
        <v>11176</v>
      </c>
      <c r="N133" s="38">
        <f>M133/L133-1</f>
        <v>-0.08767346938775511</v>
      </c>
      <c r="O133" s="5">
        <f>M133-L133</f>
        <v>-1074</v>
      </c>
    </row>
    <row r="134" spans="1:15" ht="14.25" customHeight="1">
      <c r="A134" s="4">
        <v>9362</v>
      </c>
      <c r="B134" s="4" t="s">
        <v>265</v>
      </c>
      <c r="C134" s="4" t="s">
        <v>12</v>
      </c>
      <c r="E134" s="4" t="s">
        <v>263</v>
      </c>
      <c r="F134" s="4" t="s">
        <v>266</v>
      </c>
      <c r="G134" s="1" t="s">
        <v>310</v>
      </c>
      <c r="H134" s="5">
        <v>2925</v>
      </c>
      <c r="I134" s="5">
        <v>2081</v>
      </c>
      <c r="J134" s="5">
        <v>2326</v>
      </c>
      <c r="K134" s="5">
        <v>2497</v>
      </c>
      <c r="L134" s="5">
        <v>2448</v>
      </c>
      <c r="M134" s="5">
        <v>2203</v>
      </c>
      <c r="N134" s="38">
        <f>M134/L134-1</f>
        <v>-0.1000816993464052</v>
      </c>
      <c r="O134" s="5">
        <f>M134-L134</f>
        <v>-245</v>
      </c>
    </row>
    <row r="135" spans="1:15" ht="14.25" customHeight="1">
      <c r="A135" s="4">
        <v>9322</v>
      </c>
      <c r="B135" s="4" t="s">
        <v>262</v>
      </c>
      <c r="C135" s="4" t="s">
        <v>12</v>
      </c>
      <c r="E135" s="4" t="s">
        <v>263</v>
      </c>
      <c r="F135" s="4" t="s">
        <v>264</v>
      </c>
      <c r="G135" s="1" t="s">
        <v>310</v>
      </c>
      <c r="H135" s="5">
        <v>5120</v>
      </c>
      <c r="I135" s="5">
        <v>4616</v>
      </c>
      <c r="J135" s="5">
        <v>4047</v>
      </c>
      <c r="K135" s="5">
        <v>4452</v>
      </c>
      <c r="L135" s="5">
        <v>4955</v>
      </c>
      <c r="M135" s="5">
        <v>4303</v>
      </c>
      <c r="N135" s="38">
        <f>M135/L135-1</f>
        <v>-0.13158425832492426</v>
      </c>
      <c r="O135" s="5">
        <f>M135-L135</f>
        <v>-652</v>
      </c>
    </row>
    <row r="136" spans="1:15" ht="14.25" customHeight="1">
      <c r="A136" s="4">
        <v>1710</v>
      </c>
      <c r="B136" s="4" t="s">
        <v>309</v>
      </c>
      <c r="C136" s="4" t="s">
        <v>12</v>
      </c>
      <c r="E136" s="4" t="s">
        <v>13</v>
      </c>
      <c r="F136" s="4" t="s">
        <v>14</v>
      </c>
      <c r="G136" s="1" t="s">
        <v>310</v>
      </c>
      <c r="H136" s="5">
        <v>408</v>
      </c>
      <c r="I136" s="5">
        <v>805</v>
      </c>
      <c r="J136" s="5">
        <v>140</v>
      </c>
      <c r="K136" s="5">
        <v>140</v>
      </c>
      <c r="L136" s="5">
        <v>219</v>
      </c>
      <c r="M136" s="5">
        <v>130</v>
      </c>
      <c r="N136" s="38">
        <f>M136/L136-1</f>
        <v>-0.406392694063927</v>
      </c>
      <c r="O136" s="5">
        <f>M136-L136</f>
        <v>-89</v>
      </c>
    </row>
    <row r="138" spans="1:13" s="13" customFormat="1" ht="14.25" customHeight="1">
      <c r="A138" s="13" t="s">
        <v>353</v>
      </c>
      <c r="H138" s="14"/>
      <c r="I138" s="14"/>
      <c r="J138" s="14"/>
      <c r="K138" s="14"/>
      <c r="L138" s="14"/>
      <c r="M138" s="14"/>
    </row>
    <row r="139" spans="1:15" s="1" customFormat="1" ht="14.25" customHeight="1">
      <c r="A139" s="1" t="s">
        <v>297</v>
      </c>
      <c r="B139" s="1" t="s">
        <v>298</v>
      </c>
      <c r="C139" s="1" t="s">
        <v>299</v>
      </c>
      <c r="D139" s="1" t="s">
        <v>300</v>
      </c>
      <c r="E139" s="1" t="s">
        <v>301</v>
      </c>
      <c r="F139" s="1" t="s">
        <v>302</v>
      </c>
      <c r="G139" s="1" t="s">
        <v>303</v>
      </c>
      <c r="H139" s="2" t="str">
        <f aca="true" t="shared" si="1" ref="H139:O139">H1</f>
        <v>１月時価総額</v>
      </c>
      <c r="I139" s="2" t="str">
        <f t="shared" si="1"/>
        <v>２月時価総額</v>
      </c>
      <c r="J139" s="2" t="str">
        <f>J1</f>
        <v>３月時価総額</v>
      </c>
      <c r="K139" s="2" t="s">
        <v>564</v>
      </c>
      <c r="L139" s="2" t="str">
        <f>L1</f>
        <v>５月時価総額</v>
      </c>
      <c r="M139" s="2" t="str">
        <f t="shared" si="1"/>
        <v>６月時価総額</v>
      </c>
      <c r="N139" s="1" t="str">
        <f t="shared" si="1"/>
        <v>4-5増減率</v>
      </c>
      <c r="O139" s="1" t="str">
        <f t="shared" si="1"/>
        <v>増減</v>
      </c>
    </row>
    <row r="140" spans="1:15" ht="14.25" customHeight="1">
      <c r="A140" s="4">
        <v>9364</v>
      </c>
      <c r="B140" s="4" t="s">
        <v>267</v>
      </c>
      <c r="C140" s="4" t="s">
        <v>22</v>
      </c>
      <c r="D140" s="4" t="s">
        <v>23</v>
      </c>
      <c r="E140" s="4" t="s">
        <v>263</v>
      </c>
      <c r="F140" s="4" t="s">
        <v>268</v>
      </c>
      <c r="G140" s="1" t="s">
        <v>310</v>
      </c>
      <c r="H140" s="5">
        <v>216184</v>
      </c>
      <c r="I140" s="5">
        <v>190396</v>
      </c>
      <c r="J140" s="5">
        <v>175307</v>
      </c>
      <c r="K140" s="5">
        <v>176953</v>
      </c>
      <c r="L140" s="5">
        <v>166253</v>
      </c>
      <c r="M140" s="5">
        <v>201918</v>
      </c>
      <c r="N140" s="38">
        <f>M140/L140-1</f>
        <v>0.21452244470776471</v>
      </c>
      <c r="O140" s="5">
        <f>M140-L140</f>
        <v>35665</v>
      </c>
    </row>
    <row r="141" spans="1:15" ht="14.25" customHeight="1">
      <c r="A141" s="4">
        <v>5726</v>
      </c>
      <c r="B141" s="4" t="s">
        <v>150</v>
      </c>
      <c r="C141" s="4" t="s">
        <v>22</v>
      </c>
      <c r="E141" s="4" t="s">
        <v>151</v>
      </c>
      <c r="F141" s="4" t="s">
        <v>152</v>
      </c>
      <c r="H141" s="5">
        <v>85376</v>
      </c>
      <c r="I141" s="5">
        <v>70877</v>
      </c>
      <c r="J141" s="5">
        <v>73784</v>
      </c>
      <c r="K141" s="5">
        <v>100832</v>
      </c>
      <c r="L141" s="5">
        <v>115184</v>
      </c>
      <c r="M141" s="5">
        <v>146832</v>
      </c>
      <c r="N141" s="38">
        <f>M141/L141-1</f>
        <v>0.2747603833865815</v>
      </c>
      <c r="O141" s="5">
        <f>M141-L141</f>
        <v>31648</v>
      </c>
    </row>
    <row r="142" spans="1:15" ht="14.25" customHeight="1">
      <c r="A142" s="4">
        <v>5406</v>
      </c>
      <c r="B142" s="4" t="s">
        <v>136</v>
      </c>
      <c r="C142" s="4" t="s">
        <v>22</v>
      </c>
      <c r="D142" s="4" t="s">
        <v>311</v>
      </c>
      <c r="E142" s="4" t="s">
        <v>138</v>
      </c>
      <c r="F142" s="4" t="s">
        <v>139</v>
      </c>
      <c r="G142" s="1" t="s">
        <v>310</v>
      </c>
      <c r="H142" s="5">
        <v>523330</v>
      </c>
      <c r="I142" s="5">
        <v>426763</v>
      </c>
      <c r="J142" s="5">
        <v>352002</v>
      </c>
      <c r="K142" s="5">
        <v>395613</v>
      </c>
      <c r="L142" s="5">
        <v>517100</v>
      </c>
      <c r="M142" s="5">
        <v>548251</v>
      </c>
      <c r="N142" s="38">
        <f>M142/L142-1</f>
        <v>0.06024173274028244</v>
      </c>
      <c r="O142" s="5">
        <f>M142-L142</f>
        <v>31151</v>
      </c>
    </row>
    <row r="143" spans="1:15" ht="14.25" customHeight="1">
      <c r="A143" s="4">
        <v>7936</v>
      </c>
      <c r="B143" s="4" t="s">
        <v>227</v>
      </c>
      <c r="C143" s="4" t="s">
        <v>22</v>
      </c>
      <c r="D143" s="4" t="s">
        <v>23</v>
      </c>
      <c r="E143" s="4" t="s">
        <v>226</v>
      </c>
      <c r="F143" s="4" t="s">
        <v>228</v>
      </c>
      <c r="G143" s="1" t="s">
        <v>310</v>
      </c>
      <c r="H143" s="5">
        <v>156771</v>
      </c>
      <c r="I143" s="5">
        <v>128376</v>
      </c>
      <c r="J143" s="5">
        <v>119578</v>
      </c>
      <c r="K143" s="5">
        <v>139174</v>
      </c>
      <c r="L143" s="5">
        <v>127976</v>
      </c>
      <c r="M143" s="5">
        <v>150372</v>
      </c>
      <c r="N143" s="38">
        <f>M143/L143-1</f>
        <v>0.1750015627930237</v>
      </c>
      <c r="O143" s="5">
        <f>M143-L143</f>
        <v>22396</v>
      </c>
    </row>
    <row r="144" spans="1:15" ht="14.25" customHeight="1">
      <c r="A144" s="4">
        <v>5444</v>
      </c>
      <c r="B144" s="4" t="s">
        <v>140</v>
      </c>
      <c r="C144" s="4" t="s">
        <v>22</v>
      </c>
      <c r="D144" s="4" t="s">
        <v>23</v>
      </c>
      <c r="E144" s="4" t="s">
        <v>138</v>
      </c>
      <c r="F144" s="4" t="s">
        <v>141</v>
      </c>
      <c r="H144" s="5">
        <v>181699</v>
      </c>
      <c r="I144" s="5">
        <v>144999</v>
      </c>
      <c r="J144" s="5">
        <v>140754</v>
      </c>
      <c r="K144" s="5">
        <v>155793</v>
      </c>
      <c r="L144" s="5">
        <v>168746</v>
      </c>
      <c r="M144" s="5">
        <v>190334</v>
      </c>
      <c r="N144" s="38">
        <f>M144/L144-1</f>
        <v>0.1279319213492467</v>
      </c>
      <c r="O144" s="5">
        <f>M144-L144</f>
        <v>21588</v>
      </c>
    </row>
    <row r="145" spans="2:15" ht="14.25" customHeight="1">
      <c r="B145" s="4" t="s">
        <v>348</v>
      </c>
      <c r="G145" s="1"/>
      <c r="N145" s="38"/>
      <c r="O145" s="5"/>
    </row>
    <row r="146" spans="1:15" ht="14.25" customHeight="1">
      <c r="A146" s="4">
        <v>9322</v>
      </c>
      <c r="B146" s="4" t="s">
        <v>262</v>
      </c>
      <c r="C146" s="4" t="s">
        <v>12</v>
      </c>
      <c r="E146" s="4" t="s">
        <v>263</v>
      </c>
      <c r="F146" s="4" t="s">
        <v>264</v>
      </c>
      <c r="G146" s="1" t="s">
        <v>310</v>
      </c>
      <c r="H146" s="5">
        <v>5120</v>
      </c>
      <c r="I146" s="5">
        <v>4616</v>
      </c>
      <c r="J146" s="5">
        <v>4047</v>
      </c>
      <c r="K146" s="5">
        <v>4452</v>
      </c>
      <c r="L146" s="5">
        <v>4955</v>
      </c>
      <c r="M146" s="5">
        <v>4303</v>
      </c>
      <c r="N146" s="38">
        <f>M146/L146-1</f>
        <v>-0.13158425832492426</v>
      </c>
      <c r="O146" s="5">
        <f>M146-L146</f>
        <v>-652</v>
      </c>
    </row>
    <row r="147" spans="1:15" ht="14.25" customHeight="1">
      <c r="A147" s="4">
        <v>3396</v>
      </c>
      <c r="B147" s="4" t="s">
        <v>72</v>
      </c>
      <c r="C147" s="4" t="s">
        <v>45</v>
      </c>
      <c r="E147" s="4" t="s">
        <v>60</v>
      </c>
      <c r="F147" s="4" t="s">
        <v>73</v>
      </c>
      <c r="G147" s="1" t="s">
        <v>310</v>
      </c>
      <c r="H147" s="5">
        <v>20085</v>
      </c>
      <c r="I147" s="5">
        <v>17072</v>
      </c>
      <c r="J147" s="5">
        <v>14844</v>
      </c>
      <c r="K147" s="5">
        <v>16922</v>
      </c>
      <c r="L147" s="5">
        <v>17264</v>
      </c>
      <c r="M147" s="5">
        <v>16450</v>
      </c>
      <c r="N147" s="38">
        <f>M147/L147-1</f>
        <v>-0.047150139017608894</v>
      </c>
      <c r="O147" s="5">
        <f>M147-L147</f>
        <v>-814</v>
      </c>
    </row>
    <row r="148" spans="1:15" ht="14.25" customHeight="1">
      <c r="A148" s="4">
        <v>3038</v>
      </c>
      <c r="B148" s="4" t="s">
        <v>57</v>
      </c>
      <c r="C148" s="4" t="s">
        <v>12</v>
      </c>
      <c r="E148" s="4" t="s">
        <v>49</v>
      </c>
      <c r="F148" s="4" t="s">
        <v>58</v>
      </c>
      <c r="H148" s="5">
        <v>10208</v>
      </c>
      <c r="I148" s="5">
        <v>14036</v>
      </c>
      <c r="J148" s="5">
        <v>13288</v>
      </c>
      <c r="K148" s="5">
        <v>11106</v>
      </c>
      <c r="L148" s="5">
        <v>12250</v>
      </c>
      <c r="M148" s="5">
        <v>11176</v>
      </c>
      <c r="N148" s="38">
        <f>M148/L148-1</f>
        <v>-0.08767346938775511</v>
      </c>
      <c r="O148" s="5">
        <f>M148-L148</f>
        <v>-1074</v>
      </c>
    </row>
    <row r="149" spans="1:15" ht="14.25" customHeight="1">
      <c r="A149" s="4">
        <v>5943</v>
      </c>
      <c r="B149" s="4" t="s">
        <v>155</v>
      </c>
      <c r="C149" s="4" t="s">
        <v>22</v>
      </c>
      <c r="D149" s="4" t="s">
        <v>23</v>
      </c>
      <c r="E149" s="4" t="s">
        <v>77</v>
      </c>
      <c r="F149" s="4" t="s">
        <v>156</v>
      </c>
      <c r="G149" s="1" t="s">
        <v>310</v>
      </c>
      <c r="H149" s="5">
        <v>60551</v>
      </c>
      <c r="I149" s="5">
        <v>63243</v>
      </c>
      <c r="J149" s="5">
        <v>61770</v>
      </c>
      <c r="K149" s="5">
        <v>65275</v>
      </c>
      <c r="L149" s="5">
        <v>63192</v>
      </c>
      <c r="M149" s="5">
        <v>61262</v>
      </c>
      <c r="N149" s="38">
        <f>M149/L149-1</f>
        <v>-0.03054184073933408</v>
      </c>
      <c r="O149" s="5">
        <f>M149-L149</f>
        <v>-1930</v>
      </c>
    </row>
    <row r="150" spans="1:15" ht="14.25" customHeight="1">
      <c r="A150" s="4">
        <v>5110</v>
      </c>
      <c r="B150" s="4" t="s">
        <v>120</v>
      </c>
      <c r="C150" s="4" t="s">
        <v>22</v>
      </c>
      <c r="D150" s="4" t="s">
        <v>23</v>
      </c>
      <c r="E150" s="4" t="s">
        <v>121</v>
      </c>
      <c r="F150" s="4" t="s">
        <v>122</v>
      </c>
      <c r="G150" s="1" t="s">
        <v>310</v>
      </c>
      <c r="H150" s="5">
        <v>202017</v>
      </c>
      <c r="I150" s="5">
        <v>147041</v>
      </c>
      <c r="J150" s="5">
        <v>160193</v>
      </c>
      <c r="K150" s="5">
        <v>180448</v>
      </c>
      <c r="L150" s="5">
        <v>180711</v>
      </c>
      <c r="M150" s="5">
        <v>169926</v>
      </c>
      <c r="N150" s="38">
        <f>M150/L150-1</f>
        <v>-0.05968092700499694</v>
      </c>
      <c r="O150" s="5">
        <f>M150-L150</f>
        <v>-10785</v>
      </c>
    </row>
    <row r="152" spans="1:13" ht="14.25" customHeight="1">
      <c r="A152" s="13" t="s">
        <v>291</v>
      </c>
      <c r="B152" s="13"/>
      <c r="C152" s="13"/>
      <c r="D152" s="13"/>
      <c r="E152" s="13"/>
      <c r="F152" s="13"/>
      <c r="G152" s="13"/>
      <c r="H152" s="14"/>
      <c r="I152" s="14"/>
      <c r="J152" s="14"/>
      <c r="K152" s="14"/>
      <c r="L152" s="14"/>
      <c r="M152" s="14"/>
    </row>
  </sheetData>
  <sheetProtection/>
  <printOptions/>
  <pageMargins left="0.2362204724409449" right="0.2362204724409449" top="0.7480314960629921" bottom="0.7480314960629921" header="0.31496062992125984" footer="0.31496062992125984"/>
  <pageSetup orientation="landscape" paperSize="9"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dimension ref="A1:L140"/>
  <sheetViews>
    <sheetView zoomScalePageLayoutView="0" workbookViewId="0" topLeftCell="A1">
      <pane ySplit="1" topLeftCell="A119" activePane="bottomLeft" state="frozen"/>
      <selection pane="topLeft" activeCell="A1" sqref="A1"/>
      <selection pane="bottomLeft" activeCell="F142" sqref="F142"/>
    </sheetView>
  </sheetViews>
  <sheetFormatPr defaultColWidth="9.140625" defaultRowHeight="14.25" customHeight="1"/>
  <cols>
    <col min="1" max="1" width="6.421875" style="4" customWidth="1"/>
    <col min="2" max="2" width="27.140625" style="4" customWidth="1"/>
    <col min="3" max="4" width="8.140625" style="4" customWidth="1"/>
    <col min="5" max="5" width="13.00390625" style="4" customWidth="1"/>
    <col min="6" max="6" width="30.140625" style="4" customWidth="1"/>
    <col min="7" max="7" width="5.00390625" style="4" customWidth="1"/>
    <col min="8" max="8" width="9.00390625" style="5" customWidth="1"/>
    <col min="9" max="9" width="9.00390625" style="9" customWidth="1"/>
    <col min="10" max="10" width="9.00390625" style="4" customWidth="1"/>
    <col min="11" max="11" width="9.00390625" style="8" customWidth="1"/>
    <col min="12" max="12" width="10.421875" style="5" customWidth="1"/>
    <col min="13" max="16384" width="9.00390625" style="4" customWidth="1"/>
  </cols>
  <sheetData>
    <row r="1" spans="1:12" s="1" customFormat="1" ht="14.25" customHeight="1">
      <c r="A1" s="1" t="s">
        <v>0</v>
      </c>
      <c r="B1" s="1" t="s">
        <v>1</v>
      </c>
      <c r="C1" s="1" t="s">
        <v>2</v>
      </c>
      <c r="D1" s="1" t="s">
        <v>3</v>
      </c>
      <c r="E1" s="1" t="s">
        <v>4</v>
      </c>
      <c r="F1" s="1" t="s">
        <v>5</v>
      </c>
      <c r="G1" s="1" t="s">
        <v>283</v>
      </c>
      <c r="H1" s="2" t="s">
        <v>6</v>
      </c>
      <c r="I1" s="1" t="s">
        <v>7</v>
      </c>
      <c r="J1" s="1" t="s">
        <v>8</v>
      </c>
      <c r="K1" s="3" t="s">
        <v>9</v>
      </c>
      <c r="L1" s="2" t="s">
        <v>10</v>
      </c>
    </row>
    <row r="2" spans="1:12" ht="14.25" customHeight="1">
      <c r="A2" s="4">
        <v>1710</v>
      </c>
      <c r="B2" s="4" t="s">
        <v>11</v>
      </c>
      <c r="C2" s="4" t="s">
        <v>12</v>
      </c>
      <c r="E2" s="4" t="s">
        <v>13</v>
      </c>
      <c r="F2" s="4" t="s">
        <v>14</v>
      </c>
      <c r="G2" s="1" t="s">
        <v>15</v>
      </c>
      <c r="H2" s="5">
        <v>408</v>
      </c>
      <c r="I2" s="6">
        <v>46</v>
      </c>
      <c r="J2" s="7">
        <v>100</v>
      </c>
      <c r="K2" s="8">
        <f>I2/1000*J2</f>
        <v>4.6</v>
      </c>
      <c r="L2" s="5">
        <f aca="true" t="shared" si="0" ref="L2:L65">I2*J2</f>
        <v>4600</v>
      </c>
    </row>
    <row r="3" spans="1:12" ht="14.25" customHeight="1">
      <c r="A3" s="4">
        <v>1718</v>
      </c>
      <c r="B3" s="4" t="s">
        <v>16</v>
      </c>
      <c r="C3" s="4" t="s">
        <v>17</v>
      </c>
      <c r="E3" s="4" t="s">
        <v>13</v>
      </c>
      <c r="F3" s="4" t="s">
        <v>18</v>
      </c>
      <c r="H3" s="5">
        <v>1476</v>
      </c>
      <c r="I3" s="6">
        <v>128</v>
      </c>
      <c r="J3" s="7">
        <v>1000</v>
      </c>
      <c r="K3" s="8">
        <f aca="true" t="shared" si="1" ref="K3:K66">I3/1000*J3</f>
        <v>128</v>
      </c>
      <c r="L3" s="5">
        <f t="shared" si="0"/>
        <v>128000</v>
      </c>
    </row>
    <row r="4" spans="1:12" ht="14.25" customHeight="1">
      <c r="A4" s="4">
        <v>1768</v>
      </c>
      <c r="B4" s="4" t="s">
        <v>19</v>
      </c>
      <c r="C4" s="4" t="s">
        <v>12</v>
      </c>
      <c r="E4" s="4" t="s">
        <v>13</v>
      </c>
      <c r="F4" s="4" t="s">
        <v>20</v>
      </c>
      <c r="H4" s="5">
        <v>1612</v>
      </c>
      <c r="I4" s="6">
        <v>210</v>
      </c>
      <c r="J4" s="7">
        <v>1000</v>
      </c>
      <c r="K4" s="8">
        <f t="shared" si="1"/>
        <v>210</v>
      </c>
      <c r="L4" s="5">
        <f t="shared" si="0"/>
        <v>210000</v>
      </c>
    </row>
    <row r="5" spans="1:12" ht="14.25" customHeight="1">
      <c r="A5" s="4">
        <v>1847</v>
      </c>
      <c r="B5" s="4" t="s">
        <v>21</v>
      </c>
      <c r="C5" s="4" t="s">
        <v>22</v>
      </c>
      <c r="D5" s="4" t="s">
        <v>23</v>
      </c>
      <c r="E5" s="4" t="s">
        <v>13</v>
      </c>
      <c r="F5" s="4" t="s">
        <v>24</v>
      </c>
      <c r="G5" s="1" t="s">
        <v>15</v>
      </c>
      <c r="H5" s="5">
        <v>3483</v>
      </c>
      <c r="I5" s="6">
        <v>97</v>
      </c>
      <c r="J5" s="7">
        <v>1000</v>
      </c>
      <c r="K5" s="8">
        <f t="shared" si="1"/>
        <v>97</v>
      </c>
      <c r="L5" s="5">
        <f t="shared" si="0"/>
        <v>97000</v>
      </c>
    </row>
    <row r="6" spans="1:12" ht="14.25" customHeight="1">
      <c r="A6" s="4">
        <v>1875</v>
      </c>
      <c r="B6" s="4" t="s">
        <v>25</v>
      </c>
      <c r="C6" s="4" t="s">
        <v>12</v>
      </c>
      <c r="E6" s="4" t="s">
        <v>13</v>
      </c>
      <c r="F6" s="4" t="s">
        <v>26</v>
      </c>
      <c r="G6" s="1" t="s">
        <v>15</v>
      </c>
      <c r="H6" s="5">
        <v>2450</v>
      </c>
      <c r="I6" s="6">
        <v>290</v>
      </c>
      <c r="J6" s="7">
        <v>1000</v>
      </c>
      <c r="K6" s="8">
        <f t="shared" si="1"/>
        <v>290</v>
      </c>
      <c r="L6" s="5">
        <f t="shared" si="0"/>
        <v>290000</v>
      </c>
    </row>
    <row r="7" spans="1:12" ht="14.25" customHeight="1">
      <c r="A7" s="4">
        <v>2008</v>
      </c>
      <c r="B7" s="4" t="s">
        <v>27</v>
      </c>
      <c r="C7" s="4" t="s">
        <v>12</v>
      </c>
      <c r="E7" s="4" t="s">
        <v>28</v>
      </c>
      <c r="F7" s="4" t="s">
        <v>29</v>
      </c>
      <c r="G7" s="1" t="s">
        <v>15</v>
      </c>
      <c r="H7" s="5">
        <v>2290</v>
      </c>
      <c r="I7" s="6">
        <v>229</v>
      </c>
      <c r="J7" s="7">
        <v>1000</v>
      </c>
      <c r="K7" s="8">
        <f t="shared" si="1"/>
        <v>229</v>
      </c>
      <c r="L7" s="5">
        <f t="shared" si="0"/>
        <v>229000</v>
      </c>
    </row>
    <row r="8" spans="1:12" ht="14.25" customHeight="1">
      <c r="A8" s="4">
        <v>2055</v>
      </c>
      <c r="B8" s="4" t="s">
        <v>30</v>
      </c>
      <c r="C8" s="4" t="s">
        <v>12</v>
      </c>
      <c r="E8" s="4" t="s">
        <v>28</v>
      </c>
      <c r="F8" s="4" t="s">
        <v>31</v>
      </c>
      <c r="G8" s="1" t="s">
        <v>15</v>
      </c>
      <c r="H8" s="5">
        <v>3354</v>
      </c>
      <c r="I8" s="6">
        <v>161</v>
      </c>
      <c r="J8" s="7">
        <v>1000</v>
      </c>
      <c r="K8" s="8">
        <f t="shared" si="1"/>
        <v>161</v>
      </c>
      <c r="L8" s="5">
        <f t="shared" si="0"/>
        <v>161000</v>
      </c>
    </row>
    <row r="9" spans="1:12" ht="14.25" customHeight="1">
      <c r="A9" s="4">
        <v>2217</v>
      </c>
      <c r="B9" s="4" t="s">
        <v>32</v>
      </c>
      <c r="C9" s="4" t="s">
        <v>22</v>
      </c>
      <c r="D9" s="4" t="s">
        <v>23</v>
      </c>
      <c r="E9" s="4" t="s">
        <v>28</v>
      </c>
      <c r="F9" s="4" t="s">
        <v>33</v>
      </c>
      <c r="G9" s="1" t="s">
        <v>15</v>
      </c>
      <c r="H9" s="5">
        <v>11448</v>
      </c>
      <c r="I9" s="6">
        <v>312</v>
      </c>
      <c r="J9" s="7">
        <v>1000</v>
      </c>
      <c r="K9" s="8">
        <f t="shared" si="1"/>
        <v>312</v>
      </c>
      <c r="L9" s="5">
        <f t="shared" si="0"/>
        <v>312000</v>
      </c>
    </row>
    <row r="10" spans="1:12" ht="14.25" customHeight="1">
      <c r="A10" s="4">
        <v>2266</v>
      </c>
      <c r="B10" s="4" t="s">
        <v>34</v>
      </c>
      <c r="C10" s="4" t="s">
        <v>12</v>
      </c>
      <c r="E10" s="4" t="s">
        <v>28</v>
      </c>
      <c r="F10" s="4" t="s">
        <v>35</v>
      </c>
      <c r="G10" s="1" t="s">
        <v>15</v>
      </c>
      <c r="H10" s="5">
        <v>7616</v>
      </c>
      <c r="I10" s="6">
        <v>355</v>
      </c>
      <c r="J10" s="7">
        <v>1000</v>
      </c>
      <c r="K10" s="8">
        <f t="shared" si="1"/>
        <v>355</v>
      </c>
      <c r="L10" s="5">
        <f t="shared" si="0"/>
        <v>355000</v>
      </c>
    </row>
    <row r="11" spans="1:12" ht="14.25" customHeight="1">
      <c r="A11" s="4">
        <v>2284</v>
      </c>
      <c r="B11" s="4" t="s">
        <v>36</v>
      </c>
      <c r="C11" s="4" t="s">
        <v>22</v>
      </c>
      <c r="D11" s="4" t="s">
        <v>23</v>
      </c>
      <c r="E11" s="4" t="s">
        <v>28</v>
      </c>
      <c r="F11" s="4" t="s">
        <v>37</v>
      </c>
      <c r="H11" s="5">
        <v>67354</v>
      </c>
      <c r="I11" s="6">
        <v>320</v>
      </c>
      <c r="J11" s="7">
        <v>1000</v>
      </c>
      <c r="K11" s="8">
        <f t="shared" si="1"/>
        <v>320</v>
      </c>
      <c r="L11" s="5">
        <f t="shared" si="0"/>
        <v>320000</v>
      </c>
    </row>
    <row r="12" spans="1:12" ht="14.25" customHeight="1">
      <c r="A12" s="4">
        <v>2292</v>
      </c>
      <c r="B12" s="4" t="s">
        <v>38</v>
      </c>
      <c r="C12" s="4" t="s">
        <v>22</v>
      </c>
      <c r="D12" s="4" t="s">
        <v>23</v>
      </c>
      <c r="E12" s="4" t="s">
        <v>28</v>
      </c>
      <c r="F12" s="4" t="s">
        <v>39</v>
      </c>
      <c r="H12" s="5">
        <v>25814</v>
      </c>
      <c r="I12" s="6">
        <v>800</v>
      </c>
      <c r="J12" s="7">
        <v>500</v>
      </c>
      <c r="K12" s="8">
        <f t="shared" si="1"/>
        <v>400</v>
      </c>
      <c r="L12" s="5">
        <f t="shared" si="0"/>
        <v>400000</v>
      </c>
    </row>
    <row r="13" spans="1:12" ht="14.25" customHeight="1">
      <c r="A13" s="4">
        <v>2303</v>
      </c>
      <c r="B13" s="4" t="s">
        <v>40</v>
      </c>
      <c r="C13" s="4" t="s">
        <v>41</v>
      </c>
      <c r="E13" s="4" t="s">
        <v>42</v>
      </c>
      <c r="F13" s="4" t="s">
        <v>43</v>
      </c>
      <c r="G13" s="1" t="s">
        <v>15</v>
      </c>
      <c r="H13" s="5">
        <v>686</v>
      </c>
      <c r="I13" s="6">
        <v>53500</v>
      </c>
      <c r="J13" s="7">
        <v>1</v>
      </c>
      <c r="K13" s="8">
        <f t="shared" si="1"/>
        <v>53.5</v>
      </c>
      <c r="L13" s="5">
        <f t="shared" si="0"/>
        <v>53500</v>
      </c>
    </row>
    <row r="14" spans="1:12" ht="14.25" customHeight="1">
      <c r="A14" s="4">
        <v>2475</v>
      </c>
      <c r="B14" s="4" t="s">
        <v>44</v>
      </c>
      <c r="C14" s="4" t="s">
        <v>45</v>
      </c>
      <c r="E14" s="4" t="s">
        <v>46</v>
      </c>
      <c r="F14" s="4" t="s">
        <v>47</v>
      </c>
      <c r="H14" s="5">
        <v>2758</v>
      </c>
      <c r="I14" s="6">
        <v>55000</v>
      </c>
      <c r="J14" s="7">
        <v>1</v>
      </c>
      <c r="K14" s="8">
        <f t="shared" si="1"/>
        <v>55</v>
      </c>
      <c r="L14" s="5">
        <f t="shared" si="0"/>
        <v>55000</v>
      </c>
    </row>
    <row r="15" spans="1:12" ht="14.25" customHeight="1">
      <c r="A15" s="4">
        <v>2750</v>
      </c>
      <c r="B15" s="4" t="s">
        <v>48</v>
      </c>
      <c r="C15" s="4" t="s">
        <v>17</v>
      </c>
      <c r="E15" s="4" t="s">
        <v>49</v>
      </c>
      <c r="F15" s="4" t="s">
        <v>50</v>
      </c>
      <c r="G15" s="1" t="s">
        <v>15</v>
      </c>
      <c r="H15" s="5">
        <v>3152</v>
      </c>
      <c r="I15" s="6">
        <v>394</v>
      </c>
      <c r="J15" s="7">
        <v>100</v>
      </c>
      <c r="K15" s="8">
        <f t="shared" si="1"/>
        <v>39.4</v>
      </c>
      <c r="L15" s="5">
        <f t="shared" si="0"/>
        <v>39400</v>
      </c>
    </row>
    <row r="16" spans="1:12" ht="14.25" customHeight="1">
      <c r="A16" s="4">
        <v>2908</v>
      </c>
      <c r="B16" s="4" t="s">
        <v>51</v>
      </c>
      <c r="C16" s="4" t="s">
        <v>22</v>
      </c>
      <c r="D16" s="4" t="s">
        <v>23</v>
      </c>
      <c r="E16" s="4" t="s">
        <v>28</v>
      </c>
      <c r="F16" s="4" t="s">
        <v>52</v>
      </c>
      <c r="G16" s="1" t="s">
        <v>15</v>
      </c>
      <c r="H16" s="5">
        <v>41290</v>
      </c>
      <c r="I16" s="6">
        <v>1180</v>
      </c>
      <c r="J16" s="7">
        <v>1000</v>
      </c>
      <c r="K16" s="8">
        <f t="shared" si="1"/>
        <v>1180</v>
      </c>
      <c r="L16" s="5">
        <f t="shared" si="0"/>
        <v>1180000</v>
      </c>
    </row>
    <row r="17" spans="1:12" ht="14.25" customHeight="1">
      <c r="A17" s="4">
        <v>2910</v>
      </c>
      <c r="B17" s="4" t="s">
        <v>53</v>
      </c>
      <c r="C17" s="4" t="s">
        <v>22</v>
      </c>
      <c r="D17" s="4" t="s">
        <v>23</v>
      </c>
      <c r="E17" s="4" t="s">
        <v>28</v>
      </c>
      <c r="F17" s="4" t="s">
        <v>54</v>
      </c>
      <c r="G17" s="1" t="s">
        <v>15</v>
      </c>
      <c r="H17" s="5">
        <v>15979</v>
      </c>
      <c r="I17" s="6">
        <v>1193</v>
      </c>
      <c r="J17" s="7">
        <v>100</v>
      </c>
      <c r="K17" s="8">
        <f t="shared" si="1"/>
        <v>119.30000000000001</v>
      </c>
      <c r="L17" s="5">
        <f t="shared" si="0"/>
        <v>119300</v>
      </c>
    </row>
    <row r="18" spans="1:12" ht="14.25" customHeight="1">
      <c r="A18" s="4">
        <v>3004</v>
      </c>
      <c r="B18" s="4" t="s">
        <v>55</v>
      </c>
      <c r="C18" s="4" t="s">
        <v>22</v>
      </c>
      <c r="D18" s="4" t="s">
        <v>23</v>
      </c>
      <c r="E18" s="4" t="s">
        <v>49</v>
      </c>
      <c r="F18" s="4" t="s">
        <v>56</v>
      </c>
      <c r="G18" s="1" t="s">
        <v>15</v>
      </c>
      <c r="H18" s="5">
        <v>5821</v>
      </c>
      <c r="I18" s="6">
        <v>147</v>
      </c>
      <c r="J18" s="7">
        <v>1000</v>
      </c>
      <c r="K18" s="8">
        <f t="shared" si="1"/>
        <v>147</v>
      </c>
      <c r="L18" s="5">
        <f t="shared" si="0"/>
        <v>147000</v>
      </c>
    </row>
    <row r="19" spans="1:12" ht="14.25" customHeight="1">
      <c r="A19" s="4">
        <v>3038</v>
      </c>
      <c r="B19" s="4" t="s">
        <v>57</v>
      </c>
      <c r="C19" s="4" t="s">
        <v>12</v>
      </c>
      <c r="E19" s="4" t="s">
        <v>49</v>
      </c>
      <c r="F19" s="4" t="s">
        <v>58</v>
      </c>
      <c r="H19" s="5">
        <v>10208</v>
      </c>
      <c r="I19" s="6">
        <v>1160</v>
      </c>
      <c r="J19" s="7">
        <v>100</v>
      </c>
      <c r="K19" s="8">
        <f t="shared" si="1"/>
        <v>115.99999999999999</v>
      </c>
      <c r="L19" s="5">
        <f t="shared" si="0"/>
        <v>116000</v>
      </c>
    </row>
    <row r="20" spans="1:12" ht="14.25" customHeight="1">
      <c r="A20" s="4">
        <v>3059</v>
      </c>
      <c r="B20" s="4" t="s">
        <v>59</v>
      </c>
      <c r="C20" s="4" t="s">
        <v>45</v>
      </c>
      <c r="E20" s="4" t="s">
        <v>60</v>
      </c>
      <c r="F20" s="4" t="s">
        <v>61</v>
      </c>
      <c r="G20" s="1" t="s">
        <v>15</v>
      </c>
      <c r="H20" s="5">
        <v>2359</v>
      </c>
      <c r="I20" s="6">
        <v>466</v>
      </c>
      <c r="J20" s="7">
        <v>100</v>
      </c>
      <c r="K20" s="8">
        <f t="shared" si="1"/>
        <v>46.6</v>
      </c>
      <c r="L20" s="5">
        <f t="shared" si="0"/>
        <v>46600</v>
      </c>
    </row>
    <row r="21" spans="1:12" ht="14.25" customHeight="1">
      <c r="A21" s="4">
        <v>3062</v>
      </c>
      <c r="B21" s="4" t="s">
        <v>62</v>
      </c>
      <c r="C21" s="4" t="s">
        <v>17</v>
      </c>
      <c r="E21" s="4" t="s">
        <v>60</v>
      </c>
      <c r="F21" s="4" t="s">
        <v>63</v>
      </c>
      <c r="G21" s="1" t="s">
        <v>15</v>
      </c>
      <c r="H21" s="5">
        <v>10573</v>
      </c>
      <c r="I21" s="6">
        <v>237</v>
      </c>
      <c r="J21" s="7">
        <v>1000</v>
      </c>
      <c r="K21" s="8">
        <f t="shared" si="1"/>
        <v>237</v>
      </c>
      <c r="L21" s="5">
        <f t="shared" si="0"/>
        <v>237000</v>
      </c>
    </row>
    <row r="22" spans="1:12" ht="14.25" customHeight="1">
      <c r="A22" s="4">
        <v>3064</v>
      </c>
      <c r="B22" s="4" t="s">
        <v>64</v>
      </c>
      <c r="C22" s="4" t="s">
        <v>65</v>
      </c>
      <c r="E22" s="4" t="s">
        <v>60</v>
      </c>
      <c r="F22" s="4" t="s">
        <v>66</v>
      </c>
      <c r="H22" s="5">
        <v>11033</v>
      </c>
      <c r="I22" s="6">
        <v>239800</v>
      </c>
      <c r="J22" s="7">
        <v>1</v>
      </c>
      <c r="K22" s="8">
        <f t="shared" si="1"/>
        <v>239.8</v>
      </c>
      <c r="L22" s="5">
        <f t="shared" si="0"/>
        <v>239800</v>
      </c>
    </row>
    <row r="23" spans="1:12" ht="14.25" customHeight="1">
      <c r="A23" s="4">
        <v>3241</v>
      </c>
      <c r="B23" s="4" t="s">
        <v>67</v>
      </c>
      <c r="C23" s="4" t="s">
        <v>17</v>
      </c>
      <c r="E23" s="4" t="s">
        <v>68</v>
      </c>
      <c r="F23" s="4" t="s">
        <v>69</v>
      </c>
      <c r="H23" s="5">
        <v>396</v>
      </c>
      <c r="I23" s="6">
        <v>35000</v>
      </c>
      <c r="J23" s="7">
        <v>1</v>
      </c>
      <c r="K23" s="8">
        <f t="shared" si="1"/>
        <v>35</v>
      </c>
      <c r="L23" s="5">
        <f t="shared" si="0"/>
        <v>35000</v>
      </c>
    </row>
    <row r="24" spans="1:12" ht="14.25" customHeight="1">
      <c r="A24" s="4">
        <v>3306</v>
      </c>
      <c r="B24" s="4" t="s">
        <v>70</v>
      </c>
      <c r="C24" s="4" t="s">
        <v>45</v>
      </c>
      <c r="E24" s="4" t="s">
        <v>49</v>
      </c>
      <c r="F24" s="4" t="s">
        <v>71</v>
      </c>
      <c r="G24" s="1" t="s">
        <v>15</v>
      </c>
      <c r="H24" s="5">
        <v>882</v>
      </c>
      <c r="I24" s="6">
        <v>24</v>
      </c>
      <c r="J24" s="7">
        <v>1000</v>
      </c>
      <c r="K24" s="8">
        <f t="shared" si="1"/>
        <v>24</v>
      </c>
      <c r="L24" s="5">
        <f t="shared" si="0"/>
        <v>24000</v>
      </c>
    </row>
    <row r="25" spans="1:12" ht="14.25" customHeight="1">
      <c r="A25" s="4">
        <v>3396</v>
      </c>
      <c r="B25" s="4" t="s">
        <v>72</v>
      </c>
      <c r="C25" s="4" t="s">
        <v>45</v>
      </c>
      <c r="E25" s="4" t="s">
        <v>60</v>
      </c>
      <c r="F25" s="4" t="s">
        <v>73</v>
      </c>
      <c r="G25" s="1" t="s">
        <v>15</v>
      </c>
      <c r="H25" s="5">
        <v>20085</v>
      </c>
      <c r="I25" s="6">
        <v>2000</v>
      </c>
      <c r="J25" s="7">
        <v>100</v>
      </c>
      <c r="K25" s="8">
        <f t="shared" si="1"/>
        <v>200</v>
      </c>
      <c r="L25" s="5">
        <f t="shared" si="0"/>
        <v>200000</v>
      </c>
    </row>
    <row r="26" spans="1:12" ht="14.25" customHeight="1">
      <c r="A26" s="4">
        <v>3397</v>
      </c>
      <c r="B26" s="4" t="s">
        <v>74</v>
      </c>
      <c r="C26" s="4" t="s">
        <v>22</v>
      </c>
      <c r="E26" s="4" t="s">
        <v>60</v>
      </c>
      <c r="F26" s="4" t="s">
        <v>75</v>
      </c>
      <c r="G26" s="1" t="s">
        <v>15</v>
      </c>
      <c r="H26" s="5">
        <v>24260</v>
      </c>
      <c r="I26" s="6">
        <v>371000</v>
      </c>
      <c r="J26" s="7">
        <v>1</v>
      </c>
      <c r="K26" s="8">
        <f t="shared" si="1"/>
        <v>371</v>
      </c>
      <c r="L26" s="5">
        <f t="shared" si="0"/>
        <v>371000</v>
      </c>
    </row>
    <row r="27" spans="1:12" ht="14.25" customHeight="1">
      <c r="A27" s="4">
        <v>3433</v>
      </c>
      <c r="B27" s="4" t="s">
        <v>76</v>
      </c>
      <c r="C27" s="4" t="s">
        <v>22</v>
      </c>
      <c r="E27" s="4" t="s">
        <v>77</v>
      </c>
      <c r="F27" s="4" t="s">
        <v>78</v>
      </c>
      <c r="G27" s="1" t="s">
        <v>15</v>
      </c>
      <c r="H27" s="5">
        <v>12529</v>
      </c>
      <c r="I27" s="6">
        <v>793</v>
      </c>
      <c r="J27" s="7">
        <v>100</v>
      </c>
      <c r="K27" s="8">
        <f t="shared" si="1"/>
        <v>79.3</v>
      </c>
      <c r="L27" s="5">
        <f t="shared" si="0"/>
        <v>79300</v>
      </c>
    </row>
    <row r="28" spans="1:12" ht="14.25" customHeight="1">
      <c r="A28" s="4">
        <v>3437</v>
      </c>
      <c r="B28" s="4" t="s">
        <v>79</v>
      </c>
      <c r="C28" s="4" t="s">
        <v>17</v>
      </c>
      <c r="E28" s="4" t="s">
        <v>77</v>
      </c>
      <c r="F28" s="4" t="s">
        <v>80</v>
      </c>
      <c r="H28" s="5">
        <v>1242</v>
      </c>
      <c r="I28" s="6">
        <v>155</v>
      </c>
      <c r="J28" s="7">
        <v>1000</v>
      </c>
      <c r="K28" s="8">
        <f t="shared" si="1"/>
        <v>155</v>
      </c>
      <c r="L28" s="5">
        <f t="shared" si="0"/>
        <v>155000</v>
      </c>
    </row>
    <row r="29" spans="1:12" ht="14.25" customHeight="1">
      <c r="A29" s="4">
        <v>3515</v>
      </c>
      <c r="B29" s="4" t="s">
        <v>81</v>
      </c>
      <c r="C29" s="4" t="s">
        <v>17</v>
      </c>
      <c r="E29" s="4" t="s">
        <v>82</v>
      </c>
      <c r="F29" s="4" t="s">
        <v>83</v>
      </c>
      <c r="H29" s="5">
        <v>3000</v>
      </c>
      <c r="I29" s="6">
        <v>600</v>
      </c>
      <c r="J29" s="7">
        <v>1000</v>
      </c>
      <c r="K29" s="8">
        <f t="shared" si="1"/>
        <v>600</v>
      </c>
      <c r="L29" s="5">
        <f t="shared" si="0"/>
        <v>600000</v>
      </c>
    </row>
    <row r="30" spans="1:12" ht="14.25" customHeight="1">
      <c r="A30" s="4">
        <v>4025</v>
      </c>
      <c r="B30" s="4" t="s">
        <v>84</v>
      </c>
      <c r="C30" s="4" t="s">
        <v>23</v>
      </c>
      <c r="D30" s="4" t="s">
        <v>85</v>
      </c>
      <c r="E30" s="4" t="s">
        <v>86</v>
      </c>
      <c r="F30" s="4" t="s">
        <v>87</v>
      </c>
      <c r="H30" s="5">
        <v>10097</v>
      </c>
      <c r="I30" s="6">
        <v>427</v>
      </c>
      <c r="J30" s="7">
        <v>1000</v>
      </c>
      <c r="K30" s="8">
        <f t="shared" si="1"/>
        <v>427</v>
      </c>
      <c r="L30" s="5">
        <f t="shared" si="0"/>
        <v>427000</v>
      </c>
    </row>
    <row r="31" spans="1:12" ht="14.25" customHeight="1">
      <c r="A31" s="4">
        <v>4102</v>
      </c>
      <c r="B31" s="4" t="s">
        <v>88</v>
      </c>
      <c r="C31" s="4" t="s">
        <v>12</v>
      </c>
      <c r="E31" s="4" t="s">
        <v>86</v>
      </c>
      <c r="F31" s="4" t="s">
        <v>89</v>
      </c>
      <c r="H31" s="5">
        <v>1230</v>
      </c>
      <c r="I31" s="6">
        <v>105</v>
      </c>
      <c r="J31" s="7">
        <v>1000</v>
      </c>
      <c r="K31" s="8">
        <f t="shared" si="1"/>
        <v>105</v>
      </c>
      <c r="L31" s="5">
        <f t="shared" si="0"/>
        <v>105000</v>
      </c>
    </row>
    <row r="32" spans="1:12" ht="14.25" customHeight="1">
      <c r="A32" s="4">
        <v>4237</v>
      </c>
      <c r="B32" s="4" t="s">
        <v>90</v>
      </c>
      <c r="C32" s="4" t="s">
        <v>17</v>
      </c>
      <c r="E32" s="4" t="s">
        <v>86</v>
      </c>
      <c r="F32" s="4" t="s">
        <v>91</v>
      </c>
      <c r="H32" s="5">
        <v>16085</v>
      </c>
      <c r="I32" s="6">
        <v>540</v>
      </c>
      <c r="J32" s="7">
        <v>100</v>
      </c>
      <c r="K32" s="8">
        <f t="shared" si="1"/>
        <v>54</v>
      </c>
      <c r="L32" s="5">
        <f t="shared" si="0"/>
        <v>54000</v>
      </c>
    </row>
    <row r="33" spans="1:12" ht="14.25" customHeight="1">
      <c r="A33" s="4">
        <v>4335</v>
      </c>
      <c r="B33" s="4" t="s">
        <v>92</v>
      </c>
      <c r="C33" s="4" t="s">
        <v>17</v>
      </c>
      <c r="E33" s="4" t="s">
        <v>42</v>
      </c>
      <c r="F33" s="4" t="s">
        <v>93</v>
      </c>
      <c r="G33" s="1" t="s">
        <v>15</v>
      </c>
      <c r="H33" s="5">
        <v>417</v>
      </c>
      <c r="I33" s="6">
        <v>16900</v>
      </c>
      <c r="J33" s="7">
        <v>1</v>
      </c>
      <c r="K33" s="8">
        <f t="shared" si="1"/>
        <v>16.9</v>
      </c>
      <c r="L33" s="5">
        <f t="shared" si="0"/>
        <v>16900</v>
      </c>
    </row>
    <row r="34" spans="1:12" ht="14.25" customHeight="1">
      <c r="A34" s="4">
        <v>4341</v>
      </c>
      <c r="B34" s="4" t="s">
        <v>94</v>
      </c>
      <c r="C34" s="4" t="s">
        <v>12</v>
      </c>
      <c r="E34" s="4" t="s">
        <v>46</v>
      </c>
      <c r="F34" s="4" t="s">
        <v>95</v>
      </c>
      <c r="H34" s="5">
        <v>1750</v>
      </c>
      <c r="I34" s="6">
        <v>440</v>
      </c>
      <c r="J34" s="7">
        <v>1000</v>
      </c>
      <c r="K34" s="8">
        <f t="shared" si="1"/>
        <v>440</v>
      </c>
      <c r="L34" s="5">
        <f t="shared" si="0"/>
        <v>440000</v>
      </c>
    </row>
    <row r="35" spans="1:12" ht="14.25" customHeight="1">
      <c r="A35" s="4">
        <v>4462</v>
      </c>
      <c r="B35" s="4" t="s">
        <v>96</v>
      </c>
      <c r="C35" s="4" t="s">
        <v>12</v>
      </c>
      <c r="E35" s="4" t="s">
        <v>86</v>
      </c>
      <c r="F35" s="4" t="s">
        <v>97</v>
      </c>
      <c r="G35" s="1" t="s">
        <v>15</v>
      </c>
      <c r="H35" s="5">
        <v>7289</v>
      </c>
      <c r="I35" s="6">
        <v>977</v>
      </c>
      <c r="J35" s="7">
        <v>100</v>
      </c>
      <c r="K35" s="8">
        <f t="shared" si="1"/>
        <v>97.7</v>
      </c>
      <c r="L35" s="5">
        <f t="shared" si="0"/>
        <v>97700</v>
      </c>
    </row>
    <row r="36" spans="1:12" ht="14.25" customHeight="1">
      <c r="A36" s="4">
        <v>4517</v>
      </c>
      <c r="B36" s="4" t="s">
        <v>98</v>
      </c>
      <c r="C36" s="4" t="s">
        <v>23</v>
      </c>
      <c r="E36" s="4" t="s">
        <v>99</v>
      </c>
      <c r="F36" s="4" t="s">
        <v>100</v>
      </c>
      <c r="G36" s="1" t="s">
        <v>15</v>
      </c>
      <c r="H36" s="5">
        <v>23336</v>
      </c>
      <c r="I36" s="6">
        <v>1920</v>
      </c>
      <c r="J36" s="7">
        <v>100</v>
      </c>
      <c r="K36" s="8">
        <f t="shared" si="1"/>
        <v>192</v>
      </c>
      <c r="L36" s="5">
        <f t="shared" si="0"/>
        <v>192000</v>
      </c>
    </row>
    <row r="37" spans="1:12" ht="14.25" customHeight="1">
      <c r="A37" s="4">
        <v>4552</v>
      </c>
      <c r="B37" s="4" t="s">
        <v>101</v>
      </c>
      <c r="C37" s="4" t="s">
        <v>12</v>
      </c>
      <c r="E37" s="4" t="s">
        <v>99</v>
      </c>
      <c r="F37" s="4" t="s">
        <v>102</v>
      </c>
      <c r="H37" s="5">
        <v>10836</v>
      </c>
      <c r="I37" s="6">
        <v>390</v>
      </c>
      <c r="J37" s="7">
        <v>1000</v>
      </c>
      <c r="K37" s="8">
        <f t="shared" si="1"/>
        <v>390</v>
      </c>
      <c r="L37" s="5">
        <f t="shared" si="0"/>
        <v>390000</v>
      </c>
    </row>
    <row r="38" spans="1:12" ht="14.25" customHeight="1">
      <c r="A38" s="4">
        <v>4572</v>
      </c>
      <c r="B38" s="4" t="s">
        <v>103</v>
      </c>
      <c r="C38" s="4" t="s">
        <v>17</v>
      </c>
      <c r="E38" s="4" t="s">
        <v>99</v>
      </c>
      <c r="F38" s="4" t="s">
        <v>104</v>
      </c>
      <c r="G38" s="1" t="s">
        <v>15</v>
      </c>
      <c r="H38" s="5">
        <v>4107</v>
      </c>
      <c r="I38" s="6">
        <v>77100</v>
      </c>
      <c r="J38" s="7">
        <v>1</v>
      </c>
      <c r="K38" s="8">
        <f t="shared" si="1"/>
        <v>77.1</v>
      </c>
      <c r="L38" s="5">
        <f t="shared" si="0"/>
        <v>77100</v>
      </c>
    </row>
    <row r="39" spans="1:12" ht="14.25" customHeight="1">
      <c r="A39" s="4">
        <v>4615</v>
      </c>
      <c r="B39" s="4" t="s">
        <v>105</v>
      </c>
      <c r="C39" s="4" t="s">
        <v>23</v>
      </c>
      <c r="E39" s="4" t="s">
        <v>86</v>
      </c>
      <c r="F39" s="4" t="s">
        <v>106</v>
      </c>
      <c r="H39" s="5">
        <v>3069</v>
      </c>
      <c r="I39" s="6">
        <v>99</v>
      </c>
      <c r="J39" s="7">
        <v>1000</v>
      </c>
      <c r="K39" s="8">
        <f t="shared" si="1"/>
        <v>99</v>
      </c>
      <c r="L39" s="5">
        <f t="shared" si="0"/>
        <v>99000</v>
      </c>
    </row>
    <row r="40" spans="1:12" ht="14.25" customHeight="1">
      <c r="A40" s="4">
        <v>4616</v>
      </c>
      <c r="B40" s="4" t="s">
        <v>107</v>
      </c>
      <c r="C40" s="4" t="s">
        <v>12</v>
      </c>
      <c r="E40" s="4" t="s">
        <v>86</v>
      </c>
      <c r="F40" s="4" t="s">
        <v>108</v>
      </c>
      <c r="H40" s="5">
        <v>900</v>
      </c>
      <c r="I40" s="6">
        <v>90</v>
      </c>
      <c r="J40" s="7">
        <v>1000</v>
      </c>
      <c r="K40" s="8">
        <f t="shared" si="1"/>
        <v>90</v>
      </c>
      <c r="L40" s="5">
        <f t="shared" si="0"/>
        <v>90000</v>
      </c>
    </row>
    <row r="41" spans="1:12" ht="14.25" customHeight="1">
      <c r="A41" s="4">
        <v>4761</v>
      </c>
      <c r="B41" s="4" t="s">
        <v>109</v>
      </c>
      <c r="C41" s="4" t="s">
        <v>12</v>
      </c>
      <c r="E41" s="4" t="s">
        <v>42</v>
      </c>
      <c r="F41" s="4" t="s">
        <v>110</v>
      </c>
      <c r="G41" s="1" t="s">
        <v>15</v>
      </c>
      <c r="H41" s="5">
        <v>6283</v>
      </c>
      <c r="I41" s="6">
        <v>561</v>
      </c>
      <c r="J41" s="7">
        <v>100</v>
      </c>
      <c r="K41" s="8">
        <f t="shared" si="1"/>
        <v>56.10000000000001</v>
      </c>
      <c r="L41" s="5">
        <f t="shared" si="0"/>
        <v>56100</v>
      </c>
    </row>
    <row r="42" spans="1:12" ht="14.25" customHeight="1">
      <c r="A42" s="4">
        <v>4916</v>
      </c>
      <c r="B42" s="4" t="s">
        <v>111</v>
      </c>
      <c r="C42" s="4" t="s">
        <v>45</v>
      </c>
      <c r="E42" s="4" t="s">
        <v>86</v>
      </c>
      <c r="F42" s="4" t="s">
        <v>112</v>
      </c>
      <c r="G42" s="1" t="s">
        <v>15</v>
      </c>
      <c r="H42" s="5">
        <v>35757</v>
      </c>
      <c r="I42" s="6">
        <v>865</v>
      </c>
      <c r="J42" s="7">
        <v>100</v>
      </c>
      <c r="K42" s="8">
        <f t="shared" si="1"/>
        <v>86.5</v>
      </c>
      <c r="L42" s="5">
        <f t="shared" si="0"/>
        <v>86500</v>
      </c>
    </row>
    <row r="43" spans="1:12" ht="14.25" customHeight="1">
      <c r="A43" s="4">
        <v>4960</v>
      </c>
      <c r="B43" s="4" t="s">
        <v>113</v>
      </c>
      <c r="C43" s="4" t="s">
        <v>12</v>
      </c>
      <c r="E43" s="4" t="s">
        <v>86</v>
      </c>
      <c r="F43" s="4" t="s">
        <v>114</v>
      </c>
      <c r="G43" s="1" t="s">
        <v>15</v>
      </c>
      <c r="H43" s="5">
        <v>2194</v>
      </c>
      <c r="I43" s="6">
        <v>132</v>
      </c>
      <c r="J43" s="7">
        <v>1000</v>
      </c>
      <c r="K43" s="8">
        <f t="shared" si="1"/>
        <v>132</v>
      </c>
      <c r="L43" s="5">
        <f t="shared" si="0"/>
        <v>132000</v>
      </c>
    </row>
    <row r="44" spans="1:12" ht="14.25" customHeight="1">
      <c r="A44" s="4">
        <v>4971</v>
      </c>
      <c r="B44" s="4" t="s">
        <v>115</v>
      </c>
      <c r="C44" s="4" t="s">
        <v>22</v>
      </c>
      <c r="D44" s="4" t="s">
        <v>41</v>
      </c>
      <c r="E44" s="4" t="s">
        <v>86</v>
      </c>
      <c r="F44" s="4" t="s">
        <v>116</v>
      </c>
      <c r="H44" s="5">
        <v>6030</v>
      </c>
      <c r="I44" s="6">
        <v>296</v>
      </c>
      <c r="J44" s="7">
        <v>100</v>
      </c>
      <c r="K44" s="8">
        <f t="shared" si="1"/>
        <v>29.599999999999998</v>
      </c>
      <c r="L44" s="5">
        <f t="shared" si="0"/>
        <v>29600</v>
      </c>
    </row>
    <row r="45" spans="1:12" ht="14.25" customHeight="1">
      <c r="A45" s="4">
        <v>5018</v>
      </c>
      <c r="B45" s="4" t="s">
        <v>117</v>
      </c>
      <c r="C45" s="4" t="s">
        <v>17</v>
      </c>
      <c r="E45" s="4" t="s">
        <v>118</v>
      </c>
      <c r="F45" s="4" t="s">
        <v>119</v>
      </c>
      <c r="G45" s="1" t="s">
        <v>15</v>
      </c>
      <c r="H45" s="5">
        <v>4811</v>
      </c>
      <c r="I45" s="6">
        <v>600</v>
      </c>
      <c r="J45" s="7">
        <v>100</v>
      </c>
      <c r="K45" s="8">
        <f t="shared" si="1"/>
        <v>60</v>
      </c>
      <c r="L45" s="5">
        <f t="shared" si="0"/>
        <v>60000</v>
      </c>
    </row>
    <row r="46" spans="1:12" ht="14.25" customHeight="1">
      <c r="A46" s="4">
        <v>5110</v>
      </c>
      <c r="B46" s="4" t="s">
        <v>120</v>
      </c>
      <c r="C46" s="4" t="s">
        <v>22</v>
      </c>
      <c r="D46" s="4" t="s">
        <v>23</v>
      </c>
      <c r="E46" s="4" t="s">
        <v>121</v>
      </c>
      <c r="F46" s="4" t="s">
        <v>122</v>
      </c>
      <c r="G46" s="1" t="s">
        <v>15</v>
      </c>
      <c r="H46" s="5">
        <v>202017</v>
      </c>
      <c r="I46" s="6">
        <v>768</v>
      </c>
      <c r="J46" s="7">
        <v>100</v>
      </c>
      <c r="K46" s="8">
        <f t="shared" si="1"/>
        <v>76.8</v>
      </c>
      <c r="L46" s="5">
        <f t="shared" si="0"/>
        <v>76800</v>
      </c>
    </row>
    <row r="47" spans="1:12" ht="14.25" customHeight="1">
      <c r="A47" s="4">
        <v>5184</v>
      </c>
      <c r="B47" s="4" t="s">
        <v>123</v>
      </c>
      <c r="C47" s="4" t="s">
        <v>12</v>
      </c>
      <c r="E47" s="4" t="s">
        <v>121</v>
      </c>
      <c r="F47" s="4" t="s">
        <v>124</v>
      </c>
      <c r="H47" s="5">
        <v>2547</v>
      </c>
      <c r="I47" s="6">
        <v>280</v>
      </c>
      <c r="J47" s="7">
        <v>1000</v>
      </c>
      <c r="K47" s="8">
        <f t="shared" si="1"/>
        <v>280</v>
      </c>
      <c r="L47" s="5">
        <f t="shared" si="0"/>
        <v>280000</v>
      </c>
    </row>
    <row r="48" spans="1:12" ht="14.25" customHeight="1">
      <c r="A48" s="4">
        <v>5192</v>
      </c>
      <c r="B48" s="4" t="s">
        <v>125</v>
      </c>
      <c r="C48" s="4" t="s">
        <v>22</v>
      </c>
      <c r="D48" s="4" t="s">
        <v>23</v>
      </c>
      <c r="E48" s="4" t="s">
        <v>121</v>
      </c>
      <c r="F48" s="4" t="s">
        <v>126</v>
      </c>
      <c r="G48" s="1" t="s">
        <v>15</v>
      </c>
      <c r="H48" s="5">
        <v>39208</v>
      </c>
      <c r="I48" s="6">
        <v>495</v>
      </c>
      <c r="J48" s="7">
        <v>1000</v>
      </c>
      <c r="K48" s="8">
        <f t="shared" si="1"/>
        <v>495</v>
      </c>
      <c r="L48" s="5">
        <f t="shared" si="0"/>
        <v>495000</v>
      </c>
    </row>
    <row r="49" spans="1:12" ht="14.25" customHeight="1">
      <c r="A49" s="4">
        <v>5195</v>
      </c>
      <c r="B49" s="4" t="s">
        <v>127</v>
      </c>
      <c r="C49" s="4" t="s">
        <v>22</v>
      </c>
      <c r="D49" s="4" t="s">
        <v>23</v>
      </c>
      <c r="E49" s="4" t="s">
        <v>121</v>
      </c>
      <c r="F49" s="4" t="s">
        <v>128</v>
      </c>
      <c r="G49" s="1" t="s">
        <v>15</v>
      </c>
      <c r="H49" s="5">
        <v>21748</v>
      </c>
      <c r="I49" s="6">
        <v>214</v>
      </c>
      <c r="J49" s="7">
        <v>1000</v>
      </c>
      <c r="K49" s="8">
        <f t="shared" si="1"/>
        <v>214</v>
      </c>
      <c r="L49" s="5">
        <f t="shared" si="0"/>
        <v>214000</v>
      </c>
    </row>
    <row r="50" spans="1:12" ht="14.25" customHeight="1">
      <c r="A50" s="4">
        <v>5210</v>
      </c>
      <c r="B50" s="4" t="s">
        <v>129</v>
      </c>
      <c r="C50" s="4" t="s">
        <v>22</v>
      </c>
      <c r="D50" s="4" t="s">
        <v>23</v>
      </c>
      <c r="E50" s="4" t="s">
        <v>130</v>
      </c>
      <c r="F50" s="4" t="s">
        <v>131</v>
      </c>
      <c r="H50" s="5">
        <v>22068</v>
      </c>
      <c r="I50" s="6">
        <v>198</v>
      </c>
      <c r="J50" s="7">
        <v>1000</v>
      </c>
      <c r="K50" s="8">
        <f t="shared" si="1"/>
        <v>198</v>
      </c>
      <c r="L50" s="5">
        <f t="shared" si="0"/>
        <v>198000</v>
      </c>
    </row>
    <row r="51" spans="1:12" ht="14.25" customHeight="1">
      <c r="A51" s="4">
        <v>5237</v>
      </c>
      <c r="B51" s="4" t="s">
        <v>132</v>
      </c>
      <c r="C51" s="4" t="s">
        <v>12</v>
      </c>
      <c r="E51" s="4" t="s">
        <v>130</v>
      </c>
      <c r="F51" s="4" t="s">
        <v>133</v>
      </c>
      <c r="G51" s="1" t="s">
        <v>15</v>
      </c>
      <c r="H51" s="5">
        <v>2681</v>
      </c>
      <c r="I51" s="6">
        <v>111</v>
      </c>
      <c r="J51" s="7">
        <v>1000</v>
      </c>
      <c r="K51" s="8">
        <f t="shared" si="1"/>
        <v>111</v>
      </c>
      <c r="L51" s="5">
        <f t="shared" si="0"/>
        <v>111000</v>
      </c>
    </row>
    <row r="52" spans="1:12" ht="14.25" customHeight="1">
      <c r="A52" s="4">
        <v>5304</v>
      </c>
      <c r="B52" s="4" t="s">
        <v>134</v>
      </c>
      <c r="C52" s="4" t="s">
        <v>12</v>
      </c>
      <c r="E52" s="4" t="s">
        <v>130</v>
      </c>
      <c r="F52" s="4" t="s">
        <v>135</v>
      </c>
      <c r="H52" s="5">
        <v>14610</v>
      </c>
      <c r="I52" s="6">
        <v>353</v>
      </c>
      <c r="J52" s="7">
        <v>1000</v>
      </c>
      <c r="K52" s="8">
        <f t="shared" si="1"/>
        <v>353</v>
      </c>
      <c r="L52" s="5">
        <f t="shared" si="0"/>
        <v>353000</v>
      </c>
    </row>
    <row r="53" spans="1:12" ht="14.25" customHeight="1">
      <c r="A53" s="4">
        <v>5406</v>
      </c>
      <c r="B53" s="4" t="s">
        <v>136</v>
      </c>
      <c r="C53" s="4" t="s">
        <v>22</v>
      </c>
      <c r="D53" s="4" t="s">
        <v>137</v>
      </c>
      <c r="E53" s="4" t="s">
        <v>138</v>
      </c>
      <c r="F53" s="4" t="s">
        <v>139</v>
      </c>
      <c r="G53" s="1" t="s">
        <v>15</v>
      </c>
      <c r="H53" s="5">
        <v>523330</v>
      </c>
      <c r="I53" s="6">
        <v>168</v>
      </c>
      <c r="J53" s="7">
        <v>1000</v>
      </c>
      <c r="K53" s="8">
        <f t="shared" si="1"/>
        <v>168</v>
      </c>
      <c r="L53" s="5">
        <f t="shared" si="0"/>
        <v>168000</v>
      </c>
    </row>
    <row r="54" spans="1:12" ht="14.25" customHeight="1">
      <c r="A54" s="4">
        <v>5444</v>
      </c>
      <c r="B54" s="4" t="s">
        <v>140</v>
      </c>
      <c r="C54" s="4" t="s">
        <v>22</v>
      </c>
      <c r="D54" s="4" t="s">
        <v>23</v>
      </c>
      <c r="E54" s="4" t="s">
        <v>138</v>
      </c>
      <c r="F54" s="4" t="s">
        <v>141</v>
      </c>
      <c r="H54" s="5">
        <v>181699</v>
      </c>
      <c r="I54" s="6">
        <v>2525</v>
      </c>
      <c r="J54" s="7">
        <v>100</v>
      </c>
      <c r="K54" s="8">
        <f t="shared" si="1"/>
        <v>252.5</v>
      </c>
      <c r="L54" s="5">
        <f t="shared" si="0"/>
        <v>252500</v>
      </c>
    </row>
    <row r="55" spans="1:12" ht="14.25" customHeight="1">
      <c r="A55" s="4">
        <v>5481</v>
      </c>
      <c r="B55" s="4" t="s">
        <v>142</v>
      </c>
      <c r="C55" s="4" t="s">
        <v>22</v>
      </c>
      <c r="D55" s="4" t="s">
        <v>23</v>
      </c>
      <c r="E55" s="4" t="s">
        <v>138</v>
      </c>
      <c r="F55" s="4" t="s">
        <v>143</v>
      </c>
      <c r="H55" s="5">
        <v>44622</v>
      </c>
      <c r="I55" s="6">
        <v>267</v>
      </c>
      <c r="J55" s="7">
        <v>1000</v>
      </c>
      <c r="K55" s="8">
        <f t="shared" si="1"/>
        <v>267</v>
      </c>
      <c r="L55" s="5">
        <f t="shared" si="0"/>
        <v>267000</v>
      </c>
    </row>
    <row r="56" spans="1:12" ht="14.25" customHeight="1">
      <c r="A56" s="4">
        <v>5603</v>
      </c>
      <c r="B56" s="4" t="s">
        <v>144</v>
      </c>
      <c r="C56" s="4" t="s">
        <v>23</v>
      </c>
      <c r="E56" s="4" t="s">
        <v>138</v>
      </c>
      <c r="F56" s="4" t="s">
        <v>145</v>
      </c>
      <c r="H56" s="5">
        <v>3396</v>
      </c>
      <c r="I56" s="6">
        <v>101</v>
      </c>
      <c r="J56" s="7">
        <v>1000</v>
      </c>
      <c r="K56" s="8">
        <f t="shared" si="1"/>
        <v>101</v>
      </c>
      <c r="L56" s="5">
        <f t="shared" si="0"/>
        <v>101000</v>
      </c>
    </row>
    <row r="57" spans="1:12" ht="14.25" customHeight="1">
      <c r="A57" s="4">
        <v>5658</v>
      </c>
      <c r="B57" s="4" t="s">
        <v>146</v>
      </c>
      <c r="C57" s="4" t="s">
        <v>22</v>
      </c>
      <c r="D57" s="4" t="s">
        <v>23</v>
      </c>
      <c r="E57" s="4" t="s">
        <v>138</v>
      </c>
      <c r="F57" s="4" t="s">
        <v>147</v>
      </c>
      <c r="H57" s="5">
        <v>11593</v>
      </c>
      <c r="I57" s="6">
        <v>224</v>
      </c>
      <c r="J57" s="7">
        <v>1000</v>
      </c>
      <c r="K57" s="8">
        <f t="shared" si="1"/>
        <v>224</v>
      </c>
      <c r="L57" s="5">
        <f t="shared" si="0"/>
        <v>224000</v>
      </c>
    </row>
    <row r="58" spans="1:12" ht="14.25" customHeight="1">
      <c r="A58" s="4">
        <v>5660</v>
      </c>
      <c r="B58" s="4" t="s">
        <v>148</v>
      </c>
      <c r="C58" s="4" t="s">
        <v>45</v>
      </c>
      <c r="E58" s="4" t="s">
        <v>138</v>
      </c>
      <c r="F58" s="4" t="s">
        <v>149</v>
      </c>
      <c r="H58" s="5">
        <v>9509</v>
      </c>
      <c r="I58" s="6">
        <v>162</v>
      </c>
      <c r="J58" s="7">
        <v>1000</v>
      </c>
      <c r="K58" s="8">
        <f t="shared" si="1"/>
        <v>162</v>
      </c>
      <c r="L58" s="5">
        <f t="shared" si="0"/>
        <v>162000</v>
      </c>
    </row>
    <row r="59" spans="1:12" ht="14.25" customHeight="1">
      <c r="A59" s="4">
        <v>5726</v>
      </c>
      <c r="B59" s="4" t="s">
        <v>150</v>
      </c>
      <c r="C59" s="4" t="s">
        <v>22</v>
      </c>
      <c r="E59" s="4" t="s">
        <v>151</v>
      </c>
      <c r="F59" s="4" t="s">
        <v>152</v>
      </c>
      <c r="H59" s="5">
        <v>85376</v>
      </c>
      <c r="I59" s="6">
        <v>2320</v>
      </c>
      <c r="J59" s="7">
        <v>100</v>
      </c>
      <c r="K59" s="8">
        <f t="shared" si="1"/>
        <v>231.99999999999997</v>
      </c>
      <c r="L59" s="5">
        <f t="shared" si="0"/>
        <v>232000</v>
      </c>
    </row>
    <row r="60" spans="1:12" ht="14.25" customHeight="1">
      <c r="A60" s="4">
        <v>5855</v>
      </c>
      <c r="B60" s="4" t="s">
        <v>153</v>
      </c>
      <c r="C60" s="4" t="s">
        <v>22</v>
      </c>
      <c r="E60" s="4" t="s">
        <v>151</v>
      </c>
      <c r="F60" s="4" t="s">
        <v>154</v>
      </c>
      <c r="G60" s="1" t="s">
        <v>15</v>
      </c>
      <c r="H60" s="5">
        <v>39082</v>
      </c>
      <c r="I60" s="6">
        <v>1078</v>
      </c>
      <c r="J60" s="7">
        <v>100</v>
      </c>
      <c r="K60" s="8">
        <f t="shared" si="1"/>
        <v>107.80000000000001</v>
      </c>
      <c r="L60" s="5">
        <f t="shared" si="0"/>
        <v>107800</v>
      </c>
    </row>
    <row r="61" spans="1:12" ht="14.25" customHeight="1">
      <c r="A61" s="4">
        <v>5943</v>
      </c>
      <c r="B61" s="4" t="s">
        <v>155</v>
      </c>
      <c r="C61" s="4" t="s">
        <v>22</v>
      </c>
      <c r="D61" s="4" t="s">
        <v>23</v>
      </c>
      <c r="E61" s="4" t="s">
        <v>77</v>
      </c>
      <c r="F61" s="4" t="s">
        <v>156</v>
      </c>
      <c r="G61" s="1" t="s">
        <v>15</v>
      </c>
      <c r="H61" s="5">
        <v>60551</v>
      </c>
      <c r="I61" s="6">
        <v>1192</v>
      </c>
      <c r="J61" s="7">
        <v>100</v>
      </c>
      <c r="K61" s="8">
        <f t="shared" si="1"/>
        <v>119.19999999999999</v>
      </c>
      <c r="L61" s="5">
        <f t="shared" si="0"/>
        <v>119200</v>
      </c>
    </row>
    <row r="62" spans="1:12" ht="14.25" customHeight="1">
      <c r="A62" s="4">
        <v>5952</v>
      </c>
      <c r="B62" s="4" t="s">
        <v>157</v>
      </c>
      <c r="C62" s="4" t="s">
        <v>12</v>
      </c>
      <c r="E62" s="4" t="s">
        <v>77</v>
      </c>
      <c r="F62" s="4" t="s">
        <v>158</v>
      </c>
      <c r="H62" s="5">
        <v>468</v>
      </c>
      <c r="I62" s="6">
        <v>38</v>
      </c>
      <c r="J62" s="7">
        <v>1000</v>
      </c>
      <c r="K62" s="8">
        <f t="shared" si="1"/>
        <v>38</v>
      </c>
      <c r="L62" s="5">
        <f t="shared" si="0"/>
        <v>38000</v>
      </c>
    </row>
    <row r="63" spans="1:12" ht="14.25" customHeight="1">
      <c r="A63" s="4">
        <v>6013</v>
      </c>
      <c r="B63" s="4" t="s">
        <v>159</v>
      </c>
      <c r="C63" s="4" t="s">
        <v>22</v>
      </c>
      <c r="D63" s="4" t="s">
        <v>23</v>
      </c>
      <c r="E63" s="4" t="s">
        <v>160</v>
      </c>
      <c r="F63" s="4" t="s">
        <v>161</v>
      </c>
      <c r="H63" s="5">
        <v>14048</v>
      </c>
      <c r="I63" s="6">
        <v>160</v>
      </c>
      <c r="J63" s="7">
        <v>1000</v>
      </c>
      <c r="K63" s="8">
        <f t="shared" si="1"/>
        <v>160</v>
      </c>
      <c r="L63" s="5">
        <f t="shared" si="0"/>
        <v>160000</v>
      </c>
    </row>
    <row r="64" spans="1:12" ht="14.25" customHeight="1">
      <c r="A64" s="4">
        <v>6016</v>
      </c>
      <c r="B64" s="4" t="s">
        <v>162</v>
      </c>
      <c r="C64" s="4" t="s">
        <v>12</v>
      </c>
      <c r="E64" s="4" t="s">
        <v>163</v>
      </c>
      <c r="F64" s="4" t="s">
        <v>164</v>
      </c>
      <c r="H64" s="5">
        <v>3948</v>
      </c>
      <c r="I64" s="6">
        <v>141</v>
      </c>
      <c r="J64" s="7">
        <v>1000</v>
      </c>
      <c r="K64" s="8">
        <f t="shared" si="1"/>
        <v>141</v>
      </c>
      <c r="L64" s="5">
        <f t="shared" si="0"/>
        <v>141000</v>
      </c>
    </row>
    <row r="65" spans="1:12" ht="14.25" customHeight="1">
      <c r="A65" s="4">
        <v>6018</v>
      </c>
      <c r="B65" s="4" t="s">
        <v>165</v>
      </c>
      <c r="C65" s="4" t="s">
        <v>12</v>
      </c>
      <c r="E65" s="4" t="s">
        <v>163</v>
      </c>
      <c r="F65" s="4" t="s">
        <v>71</v>
      </c>
      <c r="G65" s="1" t="s">
        <v>15</v>
      </c>
      <c r="H65" s="5">
        <v>4992</v>
      </c>
      <c r="I65" s="6">
        <v>312</v>
      </c>
      <c r="J65" s="7">
        <v>1000</v>
      </c>
      <c r="K65" s="8">
        <f t="shared" si="1"/>
        <v>312</v>
      </c>
      <c r="L65" s="5">
        <f t="shared" si="0"/>
        <v>312000</v>
      </c>
    </row>
    <row r="66" spans="1:12" ht="14.25" customHeight="1">
      <c r="A66" s="4">
        <v>6205</v>
      </c>
      <c r="B66" s="4" t="s">
        <v>166</v>
      </c>
      <c r="C66" s="4" t="s">
        <v>22</v>
      </c>
      <c r="D66" s="4" t="s">
        <v>23</v>
      </c>
      <c r="E66" s="4" t="s">
        <v>160</v>
      </c>
      <c r="F66" s="4" t="s">
        <v>167</v>
      </c>
      <c r="H66" s="5">
        <v>7628</v>
      </c>
      <c r="I66" s="6">
        <v>103</v>
      </c>
      <c r="J66" s="7">
        <v>1000</v>
      </c>
      <c r="K66" s="8">
        <f t="shared" si="1"/>
        <v>103</v>
      </c>
      <c r="L66" s="5">
        <f aca="true" t="shared" si="2" ref="L66:L120">I66*J66</f>
        <v>103000</v>
      </c>
    </row>
    <row r="67" spans="1:12" ht="14.25" customHeight="1">
      <c r="A67" s="4">
        <v>6210</v>
      </c>
      <c r="B67" s="4" t="s">
        <v>168</v>
      </c>
      <c r="C67" s="4" t="s">
        <v>22</v>
      </c>
      <c r="D67" s="4" t="s">
        <v>23</v>
      </c>
      <c r="E67" s="4" t="s">
        <v>160</v>
      </c>
      <c r="F67" s="4" t="s">
        <v>169</v>
      </c>
      <c r="H67" s="5">
        <v>3126</v>
      </c>
      <c r="I67" s="6">
        <v>151</v>
      </c>
      <c r="J67" s="7">
        <v>100</v>
      </c>
      <c r="K67" s="8">
        <f aca="true" t="shared" si="3" ref="K67:K120">I67/1000*J67</f>
        <v>15.1</v>
      </c>
      <c r="L67" s="5">
        <f t="shared" si="2"/>
        <v>15100</v>
      </c>
    </row>
    <row r="68" spans="1:12" ht="14.25" customHeight="1">
      <c r="A68" s="4">
        <v>6242</v>
      </c>
      <c r="B68" s="4" t="s">
        <v>170</v>
      </c>
      <c r="C68" s="4" t="s">
        <v>22</v>
      </c>
      <c r="D68" s="4" t="s">
        <v>23</v>
      </c>
      <c r="E68" s="4" t="s">
        <v>160</v>
      </c>
      <c r="F68" s="4" t="s">
        <v>171</v>
      </c>
      <c r="H68" s="5">
        <v>7980</v>
      </c>
      <c r="I68" s="6">
        <v>162</v>
      </c>
      <c r="J68" s="7">
        <v>1000</v>
      </c>
      <c r="K68" s="8">
        <f t="shared" si="3"/>
        <v>162</v>
      </c>
      <c r="L68" s="5">
        <f t="shared" si="2"/>
        <v>162000</v>
      </c>
    </row>
    <row r="69" spans="1:12" ht="14.25" customHeight="1">
      <c r="A69" s="4">
        <v>6299</v>
      </c>
      <c r="B69" s="4" t="s">
        <v>172</v>
      </c>
      <c r="C69" s="4" t="s">
        <v>12</v>
      </c>
      <c r="E69" s="4" t="s">
        <v>160</v>
      </c>
      <c r="F69" s="4" t="s">
        <v>173</v>
      </c>
      <c r="G69" s="1" t="s">
        <v>15</v>
      </c>
      <c r="H69" s="5">
        <v>11687</v>
      </c>
      <c r="I69" s="6">
        <v>145</v>
      </c>
      <c r="J69" s="7">
        <v>1000</v>
      </c>
      <c r="K69" s="8">
        <f t="shared" si="3"/>
        <v>145</v>
      </c>
      <c r="L69" s="5">
        <f t="shared" si="2"/>
        <v>145000</v>
      </c>
    </row>
    <row r="70" spans="1:12" ht="14.25" customHeight="1">
      <c r="A70" s="4">
        <v>6306</v>
      </c>
      <c r="B70" s="4" t="s">
        <v>174</v>
      </c>
      <c r="C70" s="4" t="s">
        <v>22</v>
      </c>
      <c r="D70" s="4" t="s">
        <v>23</v>
      </c>
      <c r="E70" s="4" t="s">
        <v>160</v>
      </c>
      <c r="F70" s="4" t="s">
        <v>175</v>
      </c>
      <c r="H70" s="5">
        <v>11562</v>
      </c>
      <c r="I70" s="6">
        <v>274</v>
      </c>
      <c r="J70" s="7">
        <v>1000</v>
      </c>
      <c r="K70" s="8">
        <f t="shared" si="3"/>
        <v>274</v>
      </c>
      <c r="L70" s="5">
        <f t="shared" si="2"/>
        <v>274000</v>
      </c>
    </row>
    <row r="71" spans="1:12" ht="14.25" customHeight="1">
      <c r="A71" s="4">
        <v>6333</v>
      </c>
      <c r="B71" s="4" t="s">
        <v>176</v>
      </c>
      <c r="C71" s="4" t="s">
        <v>45</v>
      </c>
      <c r="D71" s="4" t="s">
        <v>12</v>
      </c>
      <c r="E71" s="4" t="s">
        <v>160</v>
      </c>
      <c r="F71" s="4" t="s">
        <v>177</v>
      </c>
      <c r="H71" s="5">
        <v>11189</v>
      </c>
      <c r="I71" s="6">
        <v>1184</v>
      </c>
      <c r="J71" s="7">
        <v>100</v>
      </c>
      <c r="K71" s="8">
        <f t="shared" si="3"/>
        <v>118.39999999999999</v>
      </c>
      <c r="L71" s="5">
        <f t="shared" si="2"/>
        <v>118400</v>
      </c>
    </row>
    <row r="72" spans="1:12" ht="14.25" customHeight="1">
      <c r="A72" s="4">
        <v>6355</v>
      </c>
      <c r="B72" s="4" t="s">
        <v>178</v>
      </c>
      <c r="C72" s="4" t="s">
        <v>22</v>
      </c>
      <c r="D72" s="4" t="s">
        <v>23</v>
      </c>
      <c r="E72" s="4" t="s">
        <v>160</v>
      </c>
      <c r="F72" s="4" t="s">
        <v>179</v>
      </c>
      <c r="H72" s="5">
        <v>19938</v>
      </c>
      <c r="I72" s="6">
        <v>375</v>
      </c>
      <c r="J72" s="7">
        <v>1000</v>
      </c>
      <c r="K72" s="8">
        <f t="shared" si="3"/>
        <v>375</v>
      </c>
      <c r="L72" s="5">
        <f t="shared" si="2"/>
        <v>375000</v>
      </c>
    </row>
    <row r="73" spans="1:12" ht="14.25" customHeight="1">
      <c r="A73" s="4">
        <v>6378</v>
      </c>
      <c r="B73" s="4" t="s">
        <v>180</v>
      </c>
      <c r="C73" s="4" t="s">
        <v>22</v>
      </c>
      <c r="D73" s="4" t="s">
        <v>23</v>
      </c>
      <c r="E73" s="4" t="s">
        <v>160</v>
      </c>
      <c r="F73" s="4" t="s">
        <v>181</v>
      </c>
      <c r="H73" s="5">
        <v>15821</v>
      </c>
      <c r="I73" s="6">
        <v>768</v>
      </c>
      <c r="J73" s="7">
        <v>100</v>
      </c>
      <c r="K73" s="8">
        <f t="shared" si="3"/>
        <v>76.8</v>
      </c>
      <c r="L73" s="5">
        <f t="shared" si="2"/>
        <v>76800</v>
      </c>
    </row>
    <row r="74" spans="1:12" ht="14.25" customHeight="1">
      <c r="A74" s="4">
        <v>6457</v>
      </c>
      <c r="B74" s="4" t="s">
        <v>182</v>
      </c>
      <c r="C74" s="4" t="s">
        <v>22</v>
      </c>
      <c r="D74" s="4" t="s">
        <v>23</v>
      </c>
      <c r="E74" s="4" t="s">
        <v>160</v>
      </c>
      <c r="F74" s="4" t="s">
        <v>183</v>
      </c>
      <c r="H74" s="5">
        <v>126957</v>
      </c>
      <c r="I74" s="6">
        <v>1743</v>
      </c>
      <c r="J74" s="7">
        <v>100</v>
      </c>
      <c r="K74" s="8">
        <f t="shared" si="3"/>
        <v>174.3</v>
      </c>
      <c r="L74" s="5">
        <f t="shared" si="2"/>
        <v>174300</v>
      </c>
    </row>
    <row r="75" spans="1:12" ht="14.25" customHeight="1">
      <c r="A75" s="4">
        <v>6466</v>
      </c>
      <c r="B75" s="4" t="s">
        <v>184</v>
      </c>
      <c r="C75" s="4" t="s">
        <v>45</v>
      </c>
      <c r="D75" s="4" t="s">
        <v>12</v>
      </c>
      <c r="E75" s="4" t="s">
        <v>160</v>
      </c>
      <c r="F75" s="4" t="s">
        <v>185</v>
      </c>
      <c r="H75" s="5">
        <v>5598</v>
      </c>
      <c r="I75" s="6">
        <v>2090</v>
      </c>
      <c r="J75" s="7">
        <v>1</v>
      </c>
      <c r="K75" s="8">
        <f t="shared" si="3"/>
        <v>2.09</v>
      </c>
      <c r="L75" s="5">
        <f t="shared" si="2"/>
        <v>2090</v>
      </c>
    </row>
    <row r="76" spans="1:12" ht="14.25" customHeight="1">
      <c r="A76" s="4">
        <v>6518</v>
      </c>
      <c r="B76" s="4" t="s">
        <v>186</v>
      </c>
      <c r="C76" s="4" t="s">
        <v>17</v>
      </c>
      <c r="E76" s="4" t="s">
        <v>187</v>
      </c>
      <c r="F76" s="4" t="s">
        <v>188</v>
      </c>
      <c r="H76" s="5">
        <v>2258</v>
      </c>
      <c r="I76" s="6">
        <v>247</v>
      </c>
      <c r="J76" s="7">
        <v>1000</v>
      </c>
      <c r="K76" s="8">
        <f t="shared" si="3"/>
        <v>247</v>
      </c>
      <c r="L76" s="5">
        <f t="shared" si="2"/>
        <v>247000</v>
      </c>
    </row>
    <row r="77" spans="1:12" ht="14.25" customHeight="1">
      <c r="A77" s="4">
        <v>6591</v>
      </c>
      <c r="B77" s="4" t="s">
        <v>189</v>
      </c>
      <c r="C77" s="4" t="s">
        <v>45</v>
      </c>
      <c r="D77" s="4" t="s">
        <v>12</v>
      </c>
      <c r="E77" s="4" t="s">
        <v>187</v>
      </c>
      <c r="F77" s="4" t="s">
        <v>190</v>
      </c>
      <c r="H77" s="5">
        <v>5669</v>
      </c>
      <c r="I77" s="6">
        <v>145</v>
      </c>
      <c r="J77" s="7">
        <v>1000</v>
      </c>
      <c r="K77" s="8">
        <f t="shared" si="3"/>
        <v>145</v>
      </c>
      <c r="L77" s="5">
        <f t="shared" si="2"/>
        <v>145000</v>
      </c>
    </row>
    <row r="78" spans="1:12" ht="14.25" customHeight="1">
      <c r="A78" s="4">
        <v>6809</v>
      </c>
      <c r="B78" s="4" t="s">
        <v>191</v>
      </c>
      <c r="C78" s="4" t="s">
        <v>22</v>
      </c>
      <c r="D78" s="4" t="s">
        <v>23</v>
      </c>
      <c r="E78" s="4" t="s">
        <v>187</v>
      </c>
      <c r="F78" s="4" t="s">
        <v>192</v>
      </c>
      <c r="G78" s="1" t="s">
        <v>15</v>
      </c>
      <c r="H78" s="5">
        <v>20505</v>
      </c>
      <c r="I78" s="6">
        <v>577</v>
      </c>
      <c r="J78" s="7">
        <v>1000</v>
      </c>
      <c r="K78" s="8">
        <f t="shared" si="3"/>
        <v>577</v>
      </c>
      <c r="L78" s="5">
        <f t="shared" si="2"/>
        <v>577000</v>
      </c>
    </row>
    <row r="79" spans="1:12" ht="14.25" customHeight="1">
      <c r="A79" s="4">
        <v>6814</v>
      </c>
      <c r="B79" s="4" t="s">
        <v>193</v>
      </c>
      <c r="C79" s="4" t="s">
        <v>23</v>
      </c>
      <c r="E79" s="4" t="s">
        <v>187</v>
      </c>
      <c r="F79" s="4" t="s">
        <v>194</v>
      </c>
      <c r="H79" s="5">
        <v>18467</v>
      </c>
      <c r="I79" s="6">
        <v>579</v>
      </c>
      <c r="J79" s="7">
        <v>100</v>
      </c>
      <c r="K79" s="8">
        <f t="shared" si="3"/>
        <v>57.9</v>
      </c>
      <c r="L79" s="5">
        <f t="shared" si="2"/>
        <v>57900</v>
      </c>
    </row>
    <row r="80" spans="1:12" ht="14.25" customHeight="1">
      <c r="A80" s="4">
        <v>6855</v>
      </c>
      <c r="B80" s="4" t="s">
        <v>195</v>
      </c>
      <c r="C80" s="4" t="s">
        <v>22</v>
      </c>
      <c r="E80" s="4" t="s">
        <v>187</v>
      </c>
      <c r="F80" s="4" t="s">
        <v>196</v>
      </c>
      <c r="H80" s="5">
        <v>5101</v>
      </c>
      <c r="I80" s="6">
        <v>481</v>
      </c>
      <c r="J80" s="7">
        <v>100</v>
      </c>
      <c r="K80" s="8">
        <f t="shared" si="3"/>
        <v>48.1</v>
      </c>
      <c r="L80" s="5">
        <f t="shared" si="2"/>
        <v>48100</v>
      </c>
    </row>
    <row r="81" spans="1:12" ht="14.25" customHeight="1">
      <c r="A81" s="4">
        <v>6869</v>
      </c>
      <c r="B81" s="4" t="s">
        <v>197</v>
      </c>
      <c r="C81" s="4" t="s">
        <v>22</v>
      </c>
      <c r="D81" s="4" t="s">
        <v>23</v>
      </c>
      <c r="E81" s="4" t="s">
        <v>187</v>
      </c>
      <c r="F81" s="4" t="s">
        <v>198</v>
      </c>
      <c r="G81" s="1" t="s">
        <v>15</v>
      </c>
      <c r="H81" s="5">
        <v>175228</v>
      </c>
      <c r="I81" s="6">
        <v>3420</v>
      </c>
      <c r="J81" s="7">
        <v>100</v>
      </c>
      <c r="K81" s="8">
        <f t="shared" si="3"/>
        <v>342</v>
      </c>
      <c r="L81" s="5">
        <f t="shared" si="2"/>
        <v>342000</v>
      </c>
    </row>
    <row r="82" spans="1:12" ht="14.25" customHeight="1">
      <c r="A82" s="4">
        <v>6927</v>
      </c>
      <c r="B82" s="4" t="s">
        <v>199</v>
      </c>
      <c r="C82" s="4" t="s">
        <v>22</v>
      </c>
      <c r="D82" s="4" t="s">
        <v>17</v>
      </c>
      <c r="E82" s="4" t="s">
        <v>187</v>
      </c>
      <c r="F82" s="4" t="s">
        <v>200</v>
      </c>
      <c r="H82" s="5">
        <v>2737</v>
      </c>
      <c r="I82" s="6">
        <v>120</v>
      </c>
      <c r="J82" s="7">
        <v>100</v>
      </c>
      <c r="K82" s="8">
        <f t="shared" si="3"/>
        <v>12</v>
      </c>
      <c r="L82" s="5">
        <f t="shared" si="2"/>
        <v>12000</v>
      </c>
    </row>
    <row r="83" spans="1:12" ht="14.25" customHeight="1">
      <c r="A83" s="4">
        <v>6962</v>
      </c>
      <c r="B83" s="4" t="s">
        <v>201</v>
      </c>
      <c r="C83" s="4" t="s">
        <v>23</v>
      </c>
      <c r="E83" s="4" t="s">
        <v>187</v>
      </c>
      <c r="F83" s="4" t="s">
        <v>202</v>
      </c>
      <c r="H83" s="5">
        <v>11085</v>
      </c>
      <c r="I83" s="6">
        <v>245</v>
      </c>
      <c r="J83" s="7">
        <v>1000</v>
      </c>
      <c r="K83" s="8">
        <f t="shared" si="3"/>
        <v>245</v>
      </c>
      <c r="L83" s="5">
        <f t="shared" si="2"/>
        <v>245000</v>
      </c>
    </row>
    <row r="84" spans="1:12" ht="14.25" customHeight="1">
      <c r="A84" s="4">
        <v>6994</v>
      </c>
      <c r="B84" s="4" t="s">
        <v>203</v>
      </c>
      <c r="C84" s="4" t="s">
        <v>45</v>
      </c>
      <c r="D84" s="4" t="s">
        <v>12</v>
      </c>
      <c r="E84" s="4" t="s">
        <v>187</v>
      </c>
      <c r="F84" s="4" t="s">
        <v>204</v>
      </c>
      <c r="H84" s="5">
        <v>6612</v>
      </c>
      <c r="I84" s="6">
        <v>200</v>
      </c>
      <c r="J84" s="7">
        <v>1000</v>
      </c>
      <c r="K84" s="8">
        <f t="shared" si="3"/>
        <v>200</v>
      </c>
      <c r="L84" s="5">
        <f t="shared" si="2"/>
        <v>200000</v>
      </c>
    </row>
    <row r="85" spans="1:12" ht="14.25" customHeight="1">
      <c r="A85" s="4">
        <v>7012</v>
      </c>
      <c r="B85" s="4" t="s">
        <v>205</v>
      </c>
      <c r="C85" s="4" t="s">
        <v>22</v>
      </c>
      <c r="D85" s="4" t="s">
        <v>137</v>
      </c>
      <c r="E85" s="4" t="s">
        <v>163</v>
      </c>
      <c r="F85" s="4" t="s">
        <v>206</v>
      </c>
      <c r="G85" s="1" t="s">
        <v>15</v>
      </c>
      <c r="H85" s="5">
        <v>313890</v>
      </c>
      <c r="I85" s="6">
        <v>188</v>
      </c>
      <c r="J85" s="7">
        <v>1000</v>
      </c>
      <c r="K85" s="8">
        <f t="shared" si="3"/>
        <v>188</v>
      </c>
      <c r="L85" s="5">
        <f t="shared" si="2"/>
        <v>188000</v>
      </c>
    </row>
    <row r="86" spans="1:12" ht="14.25" customHeight="1">
      <c r="A86" s="4">
        <v>7208</v>
      </c>
      <c r="B86" s="4" t="s">
        <v>207</v>
      </c>
      <c r="C86" s="4" t="s">
        <v>12</v>
      </c>
      <c r="E86" s="4" t="s">
        <v>163</v>
      </c>
      <c r="F86" s="4" t="s">
        <v>208</v>
      </c>
      <c r="H86" s="5">
        <v>1582</v>
      </c>
      <c r="I86" s="6">
        <v>309</v>
      </c>
      <c r="J86" s="7">
        <v>100</v>
      </c>
      <c r="K86" s="8">
        <f t="shared" si="3"/>
        <v>30.9</v>
      </c>
      <c r="L86" s="5">
        <f t="shared" si="2"/>
        <v>30900</v>
      </c>
    </row>
    <row r="87" spans="1:12" ht="14.25" customHeight="1">
      <c r="A87" s="4">
        <v>7224</v>
      </c>
      <c r="B87" s="4" t="s">
        <v>209</v>
      </c>
      <c r="C87" s="4" t="s">
        <v>22</v>
      </c>
      <c r="D87" s="4" t="s">
        <v>23</v>
      </c>
      <c r="E87" s="4" t="s">
        <v>163</v>
      </c>
      <c r="F87" s="4" t="s">
        <v>210</v>
      </c>
      <c r="H87" s="5">
        <v>29573</v>
      </c>
      <c r="I87" s="6">
        <v>247</v>
      </c>
      <c r="J87" s="7">
        <v>1000</v>
      </c>
      <c r="K87" s="8">
        <f t="shared" si="3"/>
        <v>247</v>
      </c>
      <c r="L87" s="5">
        <f t="shared" si="2"/>
        <v>247000</v>
      </c>
    </row>
    <row r="88" spans="1:12" ht="14.25" customHeight="1">
      <c r="A88" s="4">
        <v>7226</v>
      </c>
      <c r="B88" s="4" t="s">
        <v>211</v>
      </c>
      <c r="C88" s="4" t="s">
        <v>22</v>
      </c>
      <c r="D88" s="4" t="s">
        <v>23</v>
      </c>
      <c r="E88" s="4" t="s">
        <v>163</v>
      </c>
      <c r="F88" s="4" t="s">
        <v>212</v>
      </c>
      <c r="H88" s="5">
        <v>13762</v>
      </c>
      <c r="I88" s="6">
        <v>322</v>
      </c>
      <c r="J88" s="7">
        <v>100</v>
      </c>
      <c r="K88" s="8">
        <f t="shared" si="3"/>
        <v>32.2</v>
      </c>
      <c r="L88" s="5">
        <f t="shared" si="2"/>
        <v>32200</v>
      </c>
    </row>
    <row r="89" spans="1:12" ht="14.25" customHeight="1">
      <c r="A89" s="4">
        <v>7279</v>
      </c>
      <c r="B89" s="4" t="s">
        <v>213</v>
      </c>
      <c r="C89" s="4" t="s">
        <v>12</v>
      </c>
      <c r="E89" s="4" t="s">
        <v>163</v>
      </c>
      <c r="F89" s="4" t="s">
        <v>214</v>
      </c>
      <c r="H89" s="5">
        <v>29045</v>
      </c>
      <c r="I89" s="6">
        <v>760</v>
      </c>
      <c r="J89" s="7">
        <v>100</v>
      </c>
      <c r="K89" s="8">
        <f t="shared" si="3"/>
        <v>76</v>
      </c>
      <c r="L89" s="5">
        <f t="shared" si="2"/>
        <v>76000</v>
      </c>
    </row>
    <row r="90" spans="1:12" ht="14.25" customHeight="1">
      <c r="A90" s="4">
        <v>7311</v>
      </c>
      <c r="B90" s="4" t="s">
        <v>215</v>
      </c>
      <c r="C90" s="4" t="s">
        <v>65</v>
      </c>
      <c r="E90" s="4" t="s">
        <v>163</v>
      </c>
      <c r="F90" s="4" t="s">
        <v>216</v>
      </c>
      <c r="G90" s="1" t="s">
        <v>15</v>
      </c>
      <c r="H90" s="5">
        <v>1659</v>
      </c>
      <c r="I90" s="6">
        <v>61000</v>
      </c>
      <c r="J90" s="7">
        <v>1</v>
      </c>
      <c r="K90" s="8">
        <f t="shared" si="3"/>
        <v>61</v>
      </c>
      <c r="L90" s="5">
        <f t="shared" si="2"/>
        <v>61000</v>
      </c>
    </row>
    <row r="91" spans="1:12" ht="14.25" customHeight="1">
      <c r="A91" s="4">
        <v>7427</v>
      </c>
      <c r="B91" s="4" t="s">
        <v>217</v>
      </c>
      <c r="C91" s="4" t="s">
        <v>22</v>
      </c>
      <c r="D91" s="4" t="s">
        <v>23</v>
      </c>
      <c r="E91" s="4" t="s">
        <v>49</v>
      </c>
      <c r="F91" s="4" t="s">
        <v>218</v>
      </c>
      <c r="H91" s="5">
        <v>4020</v>
      </c>
      <c r="I91" s="6">
        <v>646</v>
      </c>
      <c r="J91" s="7">
        <v>100</v>
      </c>
      <c r="K91" s="8">
        <f t="shared" si="3"/>
        <v>64.60000000000001</v>
      </c>
      <c r="L91" s="5">
        <f t="shared" si="2"/>
        <v>64600</v>
      </c>
    </row>
    <row r="92" spans="1:12" ht="14.25" customHeight="1">
      <c r="A92" s="4">
        <v>7444</v>
      </c>
      <c r="B92" s="4" t="s">
        <v>219</v>
      </c>
      <c r="C92" s="4" t="s">
        <v>12</v>
      </c>
      <c r="E92" s="4" t="s">
        <v>49</v>
      </c>
      <c r="F92" s="4" t="s">
        <v>220</v>
      </c>
      <c r="H92" s="5">
        <v>4789</v>
      </c>
      <c r="I92" s="6">
        <v>810</v>
      </c>
      <c r="J92" s="7">
        <v>100</v>
      </c>
      <c r="K92" s="8">
        <f t="shared" si="3"/>
        <v>81</v>
      </c>
      <c r="L92" s="5">
        <f t="shared" si="2"/>
        <v>81000</v>
      </c>
    </row>
    <row r="93" spans="1:12" ht="14.25" customHeight="1">
      <c r="A93" s="4">
        <v>7508</v>
      </c>
      <c r="B93" s="4" t="s">
        <v>221</v>
      </c>
      <c r="C93" s="4" t="s">
        <v>22</v>
      </c>
      <c r="D93" s="4" t="s">
        <v>23</v>
      </c>
      <c r="E93" s="4" t="s">
        <v>60</v>
      </c>
      <c r="F93" s="4" t="s">
        <v>222</v>
      </c>
      <c r="G93" s="1" t="s">
        <v>15</v>
      </c>
      <c r="H93" s="5">
        <v>5175</v>
      </c>
      <c r="I93" s="6">
        <v>388</v>
      </c>
      <c r="J93" s="7">
        <v>100</v>
      </c>
      <c r="K93" s="8">
        <f t="shared" si="3"/>
        <v>38.800000000000004</v>
      </c>
      <c r="L93" s="5">
        <f t="shared" si="2"/>
        <v>38800</v>
      </c>
    </row>
    <row r="94" spans="1:12" ht="14.25" customHeight="1">
      <c r="A94" s="4">
        <v>7545</v>
      </c>
      <c r="B94" s="4" t="s">
        <v>223</v>
      </c>
      <c r="C94" s="4" t="s">
        <v>22</v>
      </c>
      <c r="D94" s="4" t="s">
        <v>23</v>
      </c>
      <c r="E94" s="4" t="s">
        <v>60</v>
      </c>
      <c r="F94" s="4" t="s">
        <v>224</v>
      </c>
      <c r="H94" s="5">
        <v>57828</v>
      </c>
      <c r="I94" s="6">
        <v>831</v>
      </c>
      <c r="J94" s="7">
        <v>100</v>
      </c>
      <c r="K94" s="8">
        <f t="shared" si="3"/>
        <v>83.1</v>
      </c>
      <c r="L94" s="5">
        <f t="shared" si="2"/>
        <v>83100</v>
      </c>
    </row>
    <row r="95" spans="1:12" ht="14.25" customHeight="1">
      <c r="A95" s="4">
        <v>7825</v>
      </c>
      <c r="B95" s="4" t="s">
        <v>225</v>
      </c>
      <c r="C95" s="4" t="s">
        <v>22</v>
      </c>
      <c r="E95" s="4" t="s">
        <v>226</v>
      </c>
      <c r="F95" s="4" t="s">
        <v>122</v>
      </c>
      <c r="G95" s="1" t="s">
        <v>15</v>
      </c>
      <c r="H95" s="5">
        <v>23896</v>
      </c>
      <c r="I95" s="6">
        <v>82400</v>
      </c>
      <c r="J95" s="7">
        <v>1</v>
      </c>
      <c r="K95" s="8">
        <f t="shared" si="3"/>
        <v>82.4</v>
      </c>
      <c r="L95" s="5">
        <f t="shared" si="2"/>
        <v>82400</v>
      </c>
    </row>
    <row r="96" spans="1:12" ht="14.25" customHeight="1">
      <c r="A96" s="4">
        <v>7936</v>
      </c>
      <c r="B96" s="4" t="s">
        <v>227</v>
      </c>
      <c r="C96" s="4" t="s">
        <v>22</v>
      </c>
      <c r="D96" s="4" t="s">
        <v>23</v>
      </c>
      <c r="E96" s="4" t="s">
        <v>226</v>
      </c>
      <c r="F96" s="4" t="s">
        <v>228</v>
      </c>
      <c r="G96" s="1" t="s">
        <v>15</v>
      </c>
      <c r="H96" s="5">
        <v>156771</v>
      </c>
      <c r="I96" s="6">
        <v>784</v>
      </c>
      <c r="J96" s="7">
        <v>1000</v>
      </c>
      <c r="K96" s="8">
        <f t="shared" si="3"/>
        <v>784</v>
      </c>
      <c r="L96" s="5">
        <f t="shared" si="2"/>
        <v>784000</v>
      </c>
    </row>
    <row r="97" spans="1:12" ht="14.25" customHeight="1">
      <c r="A97" s="4">
        <v>7968</v>
      </c>
      <c r="B97" s="4" t="s">
        <v>229</v>
      </c>
      <c r="C97" s="4" t="s">
        <v>22</v>
      </c>
      <c r="D97" s="4" t="s">
        <v>23</v>
      </c>
      <c r="E97" s="4" t="s">
        <v>226</v>
      </c>
      <c r="F97" s="4" t="s">
        <v>230</v>
      </c>
      <c r="G97" s="1" t="s">
        <v>15</v>
      </c>
      <c r="H97" s="5">
        <v>2949</v>
      </c>
      <c r="I97" s="6">
        <v>78</v>
      </c>
      <c r="J97" s="7">
        <v>1000</v>
      </c>
      <c r="K97" s="8">
        <f t="shared" si="3"/>
        <v>78</v>
      </c>
      <c r="L97" s="5">
        <f t="shared" si="2"/>
        <v>78000</v>
      </c>
    </row>
    <row r="98" spans="1:12" ht="14.25" customHeight="1">
      <c r="A98" s="4">
        <v>7971</v>
      </c>
      <c r="B98" s="4" t="s">
        <v>231</v>
      </c>
      <c r="C98" s="4" t="s">
        <v>22</v>
      </c>
      <c r="D98" s="4" t="s">
        <v>23</v>
      </c>
      <c r="E98" s="4" t="s">
        <v>86</v>
      </c>
      <c r="F98" s="4" t="s">
        <v>232</v>
      </c>
      <c r="H98" s="5">
        <v>11896</v>
      </c>
      <c r="I98" s="6">
        <v>178</v>
      </c>
      <c r="J98" s="7">
        <v>1000</v>
      </c>
      <c r="K98" s="8">
        <f t="shared" si="3"/>
        <v>178</v>
      </c>
      <c r="L98" s="5">
        <f t="shared" si="2"/>
        <v>178000</v>
      </c>
    </row>
    <row r="99" spans="1:12" ht="14.25" customHeight="1">
      <c r="A99" s="4">
        <v>8107</v>
      </c>
      <c r="B99" s="4" t="s">
        <v>233</v>
      </c>
      <c r="C99" s="4" t="s">
        <v>23</v>
      </c>
      <c r="E99" s="4" t="s">
        <v>82</v>
      </c>
      <c r="F99" s="4" t="s">
        <v>234</v>
      </c>
      <c r="G99" s="1" t="s">
        <v>15</v>
      </c>
      <c r="H99" s="5">
        <v>1605</v>
      </c>
      <c r="I99" s="6">
        <v>3</v>
      </c>
      <c r="J99" s="7">
        <v>1000</v>
      </c>
      <c r="K99" s="8">
        <f t="shared" si="3"/>
        <v>3</v>
      </c>
      <c r="L99" s="5">
        <f t="shared" si="2"/>
        <v>3000</v>
      </c>
    </row>
    <row r="100" spans="1:12" ht="14.25" customHeight="1">
      <c r="A100" s="4">
        <v>8142</v>
      </c>
      <c r="B100" s="4" t="s">
        <v>235</v>
      </c>
      <c r="C100" s="4" t="s">
        <v>22</v>
      </c>
      <c r="D100" s="4" t="s">
        <v>236</v>
      </c>
      <c r="E100" s="4" t="s">
        <v>49</v>
      </c>
      <c r="F100" s="4" t="s">
        <v>237</v>
      </c>
      <c r="G100" s="1" t="s">
        <v>15</v>
      </c>
      <c r="H100" s="5">
        <v>17840</v>
      </c>
      <c r="I100" s="6">
        <v>324</v>
      </c>
      <c r="J100" s="7">
        <v>1000</v>
      </c>
      <c r="K100" s="8">
        <f t="shared" si="3"/>
        <v>324</v>
      </c>
      <c r="L100" s="5">
        <f t="shared" si="2"/>
        <v>324000</v>
      </c>
    </row>
    <row r="101" spans="1:12" ht="14.25" customHeight="1">
      <c r="A101" s="4">
        <v>8257</v>
      </c>
      <c r="B101" s="4" t="s">
        <v>238</v>
      </c>
      <c r="C101" s="4" t="s">
        <v>17</v>
      </c>
      <c r="E101" s="4" t="s">
        <v>60</v>
      </c>
      <c r="F101" s="4" t="s">
        <v>239</v>
      </c>
      <c r="H101" s="5">
        <v>1693</v>
      </c>
      <c r="I101" s="6">
        <v>2090</v>
      </c>
      <c r="J101" s="7">
        <v>100</v>
      </c>
      <c r="K101" s="8">
        <f t="shared" si="3"/>
        <v>209</v>
      </c>
      <c r="L101" s="5">
        <f t="shared" si="2"/>
        <v>209000</v>
      </c>
    </row>
    <row r="102" spans="1:12" ht="14.25" customHeight="1">
      <c r="A102" s="4">
        <v>8287</v>
      </c>
      <c r="B102" s="4" t="s">
        <v>240</v>
      </c>
      <c r="C102" s="4" t="s">
        <v>12</v>
      </c>
      <c r="E102" s="4" t="s">
        <v>60</v>
      </c>
      <c r="F102" s="4" t="s">
        <v>241</v>
      </c>
      <c r="H102" s="5">
        <v>36276</v>
      </c>
      <c r="I102" s="6">
        <v>1385</v>
      </c>
      <c r="J102" s="7">
        <v>100</v>
      </c>
      <c r="K102" s="8">
        <f t="shared" si="3"/>
        <v>138.5</v>
      </c>
      <c r="L102" s="5">
        <f t="shared" si="2"/>
        <v>138500</v>
      </c>
    </row>
    <row r="103" spans="1:12" ht="14.25" customHeight="1">
      <c r="A103" s="4">
        <v>8493</v>
      </c>
      <c r="B103" s="4" t="s">
        <v>242</v>
      </c>
      <c r="C103" s="4" t="s">
        <v>12</v>
      </c>
      <c r="E103" s="4" t="s">
        <v>243</v>
      </c>
      <c r="F103" s="4" t="s">
        <v>244</v>
      </c>
      <c r="G103" s="1" t="s">
        <v>15</v>
      </c>
      <c r="H103" s="5">
        <v>713</v>
      </c>
      <c r="I103" s="6">
        <v>64</v>
      </c>
      <c r="J103" s="7">
        <v>100</v>
      </c>
      <c r="K103" s="8">
        <f t="shared" si="3"/>
        <v>6.4</v>
      </c>
      <c r="L103" s="5">
        <f t="shared" si="2"/>
        <v>6400</v>
      </c>
    </row>
    <row r="104" spans="1:12" ht="14.25" customHeight="1">
      <c r="A104" s="4">
        <v>8543</v>
      </c>
      <c r="B104" s="4" t="s">
        <v>245</v>
      </c>
      <c r="C104" s="4" t="s">
        <v>22</v>
      </c>
      <c r="D104" s="4" t="s">
        <v>23</v>
      </c>
      <c r="E104" s="4" t="s">
        <v>246</v>
      </c>
      <c r="F104" s="4" t="s">
        <v>247</v>
      </c>
      <c r="G104" s="1" t="s">
        <v>15</v>
      </c>
      <c r="H104" s="5">
        <v>57532</v>
      </c>
      <c r="I104" s="6">
        <v>140</v>
      </c>
      <c r="J104" s="7">
        <v>1000</v>
      </c>
      <c r="K104" s="8">
        <f t="shared" si="3"/>
        <v>140</v>
      </c>
      <c r="L104" s="5">
        <f t="shared" si="2"/>
        <v>140000</v>
      </c>
    </row>
    <row r="105" spans="1:12" ht="14.25" customHeight="1">
      <c r="A105" s="4">
        <v>8917</v>
      </c>
      <c r="B105" s="4" t="s">
        <v>248</v>
      </c>
      <c r="C105" s="4" t="s">
        <v>12</v>
      </c>
      <c r="E105" s="4" t="s">
        <v>68</v>
      </c>
      <c r="F105" s="4" t="s">
        <v>249</v>
      </c>
      <c r="H105" s="5">
        <v>2315</v>
      </c>
      <c r="I105" s="6">
        <v>137</v>
      </c>
      <c r="J105" s="7">
        <v>100</v>
      </c>
      <c r="K105" s="8">
        <f t="shared" si="3"/>
        <v>13.700000000000001</v>
      </c>
      <c r="L105" s="5">
        <f t="shared" si="2"/>
        <v>13700</v>
      </c>
    </row>
    <row r="106" spans="1:12" ht="14.25" customHeight="1">
      <c r="A106" s="4">
        <v>8931</v>
      </c>
      <c r="B106" s="4" t="s">
        <v>250</v>
      </c>
      <c r="C106" s="4" t="s">
        <v>17</v>
      </c>
      <c r="E106" s="4" t="s">
        <v>68</v>
      </c>
      <c r="F106" s="4" t="s">
        <v>251</v>
      </c>
      <c r="G106" s="1" t="s">
        <v>15</v>
      </c>
      <c r="H106" s="5">
        <v>3040</v>
      </c>
      <c r="I106" s="6">
        <v>304</v>
      </c>
      <c r="J106" s="7">
        <v>100</v>
      </c>
      <c r="K106" s="8">
        <f t="shared" si="3"/>
        <v>30.4</v>
      </c>
      <c r="L106" s="5">
        <f t="shared" si="2"/>
        <v>30400</v>
      </c>
    </row>
    <row r="107" spans="1:12" ht="14.25" customHeight="1">
      <c r="A107" s="4">
        <v>9046</v>
      </c>
      <c r="B107" s="4" t="s">
        <v>252</v>
      </c>
      <c r="C107" s="4" t="s">
        <v>23</v>
      </c>
      <c r="E107" s="4" t="s">
        <v>253</v>
      </c>
      <c r="F107" s="4" t="s">
        <v>254</v>
      </c>
      <c r="G107" s="1" t="s">
        <v>15</v>
      </c>
      <c r="H107" s="5">
        <v>31378</v>
      </c>
      <c r="I107" s="6">
        <v>393</v>
      </c>
      <c r="J107" s="7">
        <v>1000</v>
      </c>
      <c r="K107" s="8">
        <f t="shared" si="3"/>
        <v>393</v>
      </c>
      <c r="L107" s="5">
        <f t="shared" si="2"/>
        <v>393000</v>
      </c>
    </row>
    <row r="108" spans="1:12" ht="14.25" customHeight="1">
      <c r="A108" s="4">
        <v>9052</v>
      </c>
      <c r="B108" s="4" t="s">
        <v>255</v>
      </c>
      <c r="C108" s="4" t="s">
        <v>23</v>
      </c>
      <c r="E108" s="4" t="s">
        <v>253</v>
      </c>
      <c r="F108" s="4" t="s">
        <v>256</v>
      </c>
      <c r="G108" s="1" t="s">
        <v>15</v>
      </c>
      <c r="H108" s="5">
        <v>33831</v>
      </c>
      <c r="I108" s="6">
        <v>303</v>
      </c>
      <c r="J108" s="7">
        <v>1000</v>
      </c>
      <c r="K108" s="8">
        <f t="shared" si="3"/>
        <v>303</v>
      </c>
      <c r="L108" s="5">
        <f t="shared" si="2"/>
        <v>303000</v>
      </c>
    </row>
    <row r="109" spans="1:12" ht="14.25" customHeight="1">
      <c r="A109" s="4">
        <v>9083</v>
      </c>
      <c r="B109" s="4" t="s">
        <v>257</v>
      </c>
      <c r="C109" s="4" t="s">
        <v>12</v>
      </c>
      <c r="E109" s="4" t="s">
        <v>253</v>
      </c>
      <c r="F109" s="4" t="s">
        <v>258</v>
      </c>
      <c r="H109" s="5">
        <v>19010</v>
      </c>
      <c r="I109" s="6">
        <v>619</v>
      </c>
      <c r="J109" s="7">
        <v>1000</v>
      </c>
      <c r="K109" s="8">
        <f t="shared" si="3"/>
        <v>619</v>
      </c>
      <c r="L109" s="5">
        <f t="shared" si="2"/>
        <v>619000</v>
      </c>
    </row>
    <row r="110" spans="1:12" ht="14.25" customHeight="1">
      <c r="A110" s="4">
        <v>9115</v>
      </c>
      <c r="B110" s="4" t="s">
        <v>259</v>
      </c>
      <c r="C110" s="4" t="s">
        <v>22</v>
      </c>
      <c r="D110" s="4" t="s">
        <v>23</v>
      </c>
      <c r="E110" s="4" t="s">
        <v>260</v>
      </c>
      <c r="F110" s="4" t="s">
        <v>261</v>
      </c>
      <c r="G110" s="1" t="s">
        <v>15</v>
      </c>
      <c r="H110" s="5">
        <v>15192</v>
      </c>
      <c r="I110" s="6">
        <v>422</v>
      </c>
      <c r="J110" s="7">
        <v>100</v>
      </c>
      <c r="K110" s="8">
        <f t="shared" si="3"/>
        <v>42.199999999999996</v>
      </c>
      <c r="L110" s="5">
        <f t="shared" si="2"/>
        <v>42200</v>
      </c>
    </row>
    <row r="111" spans="1:12" ht="14.25" customHeight="1">
      <c r="A111" s="4">
        <v>9322</v>
      </c>
      <c r="B111" s="4" t="s">
        <v>262</v>
      </c>
      <c r="C111" s="4" t="s">
        <v>12</v>
      </c>
      <c r="E111" s="4" t="s">
        <v>263</v>
      </c>
      <c r="F111" s="4" t="s">
        <v>264</v>
      </c>
      <c r="G111" s="1" t="s">
        <v>15</v>
      </c>
      <c r="H111" s="5">
        <v>5120</v>
      </c>
      <c r="I111" s="6">
        <v>520</v>
      </c>
      <c r="J111" s="7">
        <v>1000</v>
      </c>
      <c r="K111" s="8">
        <f t="shared" si="3"/>
        <v>520</v>
      </c>
      <c r="L111" s="5">
        <f t="shared" si="2"/>
        <v>520000</v>
      </c>
    </row>
    <row r="112" spans="1:12" ht="14.25" customHeight="1">
      <c r="A112" s="4">
        <v>9362</v>
      </c>
      <c r="B112" s="4" t="s">
        <v>265</v>
      </c>
      <c r="C112" s="4" t="s">
        <v>12</v>
      </c>
      <c r="E112" s="4" t="s">
        <v>263</v>
      </c>
      <c r="F112" s="4" t="s">
        <v>266</v>
      </c>
      <c r="G112" s="1" t="s">
        <v>15</v>
      </c>
      <c r="H112" s="5">
        <v>2925</v>
      </c>
      <c r="I112" s="6">
        <v>239</v>
      </c>
      <c r="J112" s="7">
        <v>1000</v>
      </c>
      <c r="K112" s="8">
        <f t="shared" si="3"/>
        <v>239</v>
      </c>
      <c r="L112" s="5">
        <f t="shared" si="2"/>
        <v>239000</v>
      </c>
    </row>
    <row r="113" spans="1:12" ht="14.25" customHeight="1">
      <c r="A113" s="4">
        <v>9364</v>
      </c>
      <c r="B113" s="4" t="s">
        <v>267</v>
      </c>
      <c r="C113" s="4" t="s">
        <v>22</v>
      </c>
      <c r="D113" s="4" t="s">
        <v>23</v>
      </c>
      <c r="E113" s="4" t="s">
        <v>263</v>
      </c>
      <c r="F113" s="4" t="s">
        <v>268</v>
      </c>
      <c r="G113" s="1" t="s">
        <v>15</v>
      </c>
      <c r="H113" s="5">
        <v>216184</v>
      </c>
      <c r="I113" s="6">
        <v>788</v>
      </c>
      <c r="J113" s="7">
        <v>1000</v>
      </c>
      <c r="K113" s="8">
        <f t="shared" si="3"/>
        <v>788</v>
      </c>
      <c r="L113" s="5">
        <f t="shared" si="2"/>
        <v>788000</v>
      </c>
    </row>
    <row r="114" spans="1:12" ht="14.25" customHeight="1">
      <c r="A114" s="4">
        <v>9365</v>
      </c>
      <c r="B114" s="4" t="s">
        <v>269</v>
      </c>
      <c r="C114" s="4" t="s">
        <v>12</v>
      </c>
      <c r="E114" s="4" t="s">
        <v>263</v>
      </c>
      <c r="F114" s="4" t="s">
        <v>270</v>
      </c>
      <c r="G114" s="1" t="s">
        <v>15</v>
      </c>
      <c r="H114" s="5">
        <v>3014</v>
      </c>
      <c r="I114" s="6">
        <v>205</v>
      </c>
      <c r="J114" s="7">
        <v>1000</v>
      </c>
      <c r="K114" s="8">
        <f t="shared" si="3"/>
        <v>205</v>
      </c>
      <c r="L114" s="5">
        <f t="shared" si="2"/>
        <v>205000</v>
      </c>
    </row>
    <row r="115" spans="1:12" ht="14.25" customHeight="1">
      <c r="A115" s="4">
        <v>9630</v>
      </c>
      <c r="B115" s="4" t="s">
        <v>271</v>
      </c>
      <c r="C115" s="4" t="s">
        <v>45</v>
      </c>
      <c r="E115" s="4" t="s">
        <v>46</v>
      </c>
      <c r="F115" s="4" t="s">
        <v>272</v>
      </c>
      <c r="H115" s="5">
        <v>5567</v>
      </c>
      <c r="I115" s="6">
        <v>540</v>
      </c>
      <c r="J115" s="7">
        <v>100</v>
      </c>
      <c r="K115" s="8">
        <f t="shared" si="3"/>
        <v>54</v>
      </c>
      <c r="L115" s="5">
        <f t="shared" si="2"/>
        <v>54000</v>
      </c>
    </row>
    <row r="116" spans="1:12" ht="14.25" customHeight="1">
      <c r="A116" s="4">
        <v>9728</v>
      </c>
      <c r="B116" s="4" t="s">
        <v>273</v>
      </c>
      <c r="C116" s="4" t="s">
        <v>22</v>
      </c>
      <c r="D116" s="4" t="s">
        <v>23</v>
      </c>
      <c r="E116" s="4" t="s">
        <v>46</v>
      </c>
      <c r="F116" s="4" t="s">
        <v>274</v>
      </c>
      <c r="H116" s="5">
        <v>37680</v>
      </c>
      <c r="I116" s="6">
        <v>1830</v>
      </c>
      <c r="J116" s="7">
        <v>100</v>
      </c>
      <c r="K116" s="8">
        <f t="shared" si="3"/>
        <v>183</v>
      </c>
      <c r="L116" s="5">
        <f t="shared" si="2"/>
        <v>183000</v>
      </c>
    </row>
    <row r="117" spans="1:12" ht="14.25" customHeight="1">
      <c r="A117" s="4">
        <v>9814</v>
      </c>
      <c r="B117" s="4" t="s">
        <v>275</v>
      </c>
      <c r="C117" s="4" t="s">
        <v>45</v>
      </c>
      <c r="D117" s="4" t="s">
        <v>12</v>
      </c>
      <c r="E117" s="4" t="s">
        <v>49</v>
      </c>
      <c r="F117" s="4" t="s">
        <v>276</v>
      </c>
      <c r="G117" s="1" t="s">
        <v>15</v>
      </c>
      <c r="H117" s="5">
        <v>9037</v>
      </c>
      <c r="I117" s="6">
        <v>1021</v>
      </c>
      <c r="J117" s="7">
        <v>100</v>
      </c>
      <c r="K117" s="8">
        <f t="shared" si="3"/>
        <v>102.1</v>
      </c>
      <c r="L117" s="5">
        <f t="shared" si="2"/>
        <v>102100</v>
      </c>
    </row>
    <row r="118" spans="1:12" ht="14.25" customHeight="1">
      <c r="A118" s="4">
        <v>9869</v>
      </c>
      <c r="B118" s="4" t="s">
        <v>277</v>
      </c>
      <c r="C118" s="4" t="s">
        <v>22</v>
      </c>
      <c r="D118" s="4" t="s">
        <v>23</v>
      </c>
      <c r="E118" s="4" t="s">
        <v>49</v>
      </c>
      <c r="F118" s="4" t="s">
        <v>278</v>
      </c>
      <c r="H118" s="5">
        <v>57344</v>
      </c>
      <c r="I118" s="6">
        <v>1503</v>
      </c>
      <c r="J118" s="7">
        <v>100</v>
      </c>
      <c r="K118" s="8">
        <f t="shared" si="3"/>
        <v>150.29999999999998</v>
      </c>
      <c r="L118" s="5">
        <f t="shared" si="2"/>
        <v>150300</v>
      </c>
    </row>
    <row r="119" spans="1:12" ht="14.25" customHeight="1">
      <c r="A119" s="4">
        <v>9885</v>
      </c>
      <c r="B119" s="4" t="s">
        <v>279</v>
      </c>
      <c r="C119" s="4" t="s">
        <v>12</v>
      </c>
      <c r="E119" s="4" t="s">
        <v>49</v>
      </c>
      <c r="F119" s="4" t="s">
        <v>280</v>
      </c>
      <c r="G119" s="1" t="s">
        <v>15</v>
      </c>
      <c r="H119" s="5">
        <v>8183</v>
      </c>
      <c r="I119" s="6">
        <v>389</v>
      </c>
      <c r="J119" s="7">
        <v>100</v>
      </c>
      <c r="K119" s="8">
        <f t="shared" si="3"/>
        <v>38.9</v>
      </c>
      <c r="L119" s="5">
        <f t="shared" si="2"/>
        <v>38900</v>
      </c>
    </row>
    <row r="120" spans="1:12" ht="14.25" customHeight="1">
      <c r="A120" s="4">
        <v>9919</v>
      </c>
      <c r="B120" s="4" t="s">
        <v>281</v>
      </c>
      <c r="C120" s="4" t="s">
        <v>45</v>
      </c>
      <c r="D120" s="4" t="s">
        <v>12</v>
      </c>
      <c r="E120" s="4" t="s">
        <v>60</v>
      </c>
      <c r="F120" s="4" t="s">
        <v>282</v>
      </c>
      <c r="H120" s="5">
        <v>22418</v>
      </c>
      <c r="I120" s="6">
        <v>780</v>
      </c>
      <c r="J120" s="7">
        <v>100</v>
      </c>
      <c r="K120" s="8">
        <f t="shared" si="3"/>
        <v>78</v>
      </c>
      <c r="L120" s="5">
        <f t="shared" si="2"/>
        <v>78000</v>
      </c>
    </row>
    <row r="122" spans="2:12" ht="14.25" customHeight="1">
      <c r="B122" s="11" t="s">
        <v>292</v>
      </c>
      <c r="C122" s="54">
        <f>SUM(H2:H120)</f>
        <v>3429122</v>
      </c>
      <c r="D122" s="55"/>
      <c r="E122" s="10"/>
      <c r="F122" s="11" t="s">
        <v>288</v>
      </c>
      <c r="G122" s="61">
        <f>AVERAGE(K2:K120)</f>
        <v>189.03268907563026</v>
      </c>
      <c r="H122" s="61"/>
      <c r="I122" s="4"/>
      <c r="J122" s="59" t="s">
        <v>294</v>
      </c>
      <c r="K122" s="59"/>
      <c r="L122" s="59"/>
    </row>
    <row r="123" spans="2:12" ht="14.25" customHeight="1">
      <c r="B123" s="11" t="s">
        <v>286</v>
      </c>
      <c r="C123" s="56">
        <f>C122/3429122*100</f>
        <v>100</v>
      </c>
      <c r="D123" s="57"/>
      <c r="E123" s="8"/>
      <c r="F123" s="11" t="s">
        <v>289</v>
      </c>
      <c r="G123" s="61">
        <f>SUMIF($G2:$G120,"○",K2:K120)/57</f>
        <v>205.24561403508773</v>
      </c>
      <c r="H123" s="61"/>
      <c r="I123" s="4"/>
      <c r="J123" s="17" t="s">
        <v>295</v>
      </c>
      <c r="K123" s="60">
        <v>9143.12</v>
      </c>
      <c r="L123" s="60"/>
    </row>
    <row r="124" spans="10:12" ht="14.25" customHeight="1">
      <c r="J124" s="17" t="s">
        <v>296</v>
      </c>
      <c r="K124" s="60">
        <v>875.91</v>
      </c>
      <c r="L124" s="60"/>
    </row>
    <row r="125" spans="2:12" ht="14.25" customHeight="1">
      <c r="B125" s="11" t="s">
        <v>293</v>
      </c>
      <c r="C125" s="54">
        <f>SUMIF(G2:G120,"○",H2:H120)</f>
        <v>2263822</v>
      </c>
      <c r="D125" s="55"/>
      <c r="E125" s="9"/>
      <c r="F125" s="11" t="s">
        <v>284</v>
      </c>
      <c r="G125" s="52">
        <f>SUM(L2:L120)</f>
        <v>22494890</v>
      </c>
      <c r="H125" s="52"/>
      <c r="I125" s="4"/>
      <c r="K125" s="4"/>
      <c r="L125" s="4"/>
    </row>
    <row r="126" spans="2:12" ht="14.25" customHeight="1">
      <c r="B126" s="11" t="s">
        <v>287</v>
      </c>
      <c r="C126" s="58">
        <f>C125/2263822*100</f>
        <v>100</v>
      </c>
      <c r="D126" s="58"/>
      <c r="E126" s="9"/>
      <c r="F126" s="11" t="s">
        <v>285</v>
      </c>
      <c r="G126" s="52">
        <f>SUMIF($G2:$G120,"○",L2:L120)</f>
        <v>11699000</v>
      </c>
      <c r="H126" s="52"/>
      <c r="I126" s="4"/>
      <c r="K126" s="4"/>
      <c r="L126" s="4"/>
    </row>
    <row r="128" spans="1:2" ht="14.25" customHeight="1">
      <c r="A128" s="53" t="s">
        <v>290</v>
      </c>
      <c r="B128" s="53"/>
    </row>
    <row r="129" spans="1:12" ht="14.25" customHeight="1">
      <c r="A129" s="4">
        <v>5406</v>
      </c>
      <c r="B129" s="4" t="s">
        <v>136</v>
      </c>
      <c r="C129" s="4" t="s">
        <v>22</v>
      </c>
      <c r="D129" s="4" t="s">
        <v>137</v>
      </c>
      <c r="E129" s="4" t="s">
        <v>138</v>
      </c>
      <c r="F129" s="4" t="s">
        <v>139</v>
      </c>
      <c r="G129" s="1" t="s">
        <v>15</v>
      </c>
      <c r="H129" s="12">
        <v>523330</v>
      </c>
      <c r="I129" s="6">
        <v>168</v>
      </c>
      <c r="J129" s="7">
        <v>1000</v>
      </c>
      <c r="K129" s="8">
        <f aca="true" t="shared" si="4" ref="K129:K138">I129/1000*J129</f>
        <v>168</v>
      </c>
      <c r="L129" s="5">
        <f aca="true" t="shared" si="5" ref="L129:L138">I129*J129</f>
        <v>168000</v>
      </c>
    </row>
    <row r="130" spans="1:12" ht="14.25" customHeight="1">
      <c r="A130" s="4">
        <v>7012</v>
      </c>
      <c r="B130" s="4" t="s">
        <v>205</v>
      </c>
      <c r="C130" s="4" t="s">
        <v>22</v>
      </c>
      <c r="D130" s="4" t="s">
        <v>137</v>
      </c>
      <c r="E130" s="4" t="s">
        <v>163</v>
      </c>
      <c r="F130" s="4" t="s">
        <v>206</v>
      </c>
      <c r="G130" s="1" t="s">
        <v>15</v>
      </c>
      <c r="H130" s="12">
        <v>313890</v>
      </c>
      <c r="I130" s="6">
        <v>188</v>
      </c>
      <c r="J130" s="7">
        <v>1000</v>
      </c>
      <c r="K130" s="8">
        <f t="shared" si="4"/>
        <v>188</v>
      </c>
      <c r="L130" s="5">
        <f t="shared" si="5"/>
        <v>188000</v>
      </c>
    </row>
    <row r="131" spans="1:12" ht="14.25" customHeight="1">
      <c r="A131" s="4">
        <v>9364</v>
      </c>
      <c r="B131" s="4" t="s">
        <v>267</v>
      </c>
      <c r="C131" s="4" t="s">
        <v>22</v>
      </c>
      <c r="D131" s="4" t="s">
        <v>23</v>
      </c>
      <c r="E131" s="4" t="s">
        <v>263</v>
      </c>
      <c r="F131" s="4" t="s">
        <v>268</v>
      </c>
      <c r="G131" s="1" t="s">
        <v>15</v>
      </c>
      <c r="H131" s="12">
        <v>216184</v>
      </c>
      <c r="I131" s="6">
        <v>788</v>
      </c>
      <c r="J131" s="7">
        <v>1000</v>
      </c>
      <c r="K131" s="8">
        <f t="shared" si="4"/>
        <v>788</v>
      </c>
      <c r="L131" s="5">
        <f t="shared" si="5"/>
        <v>788000</v>
      </c>
    </row>
    <row r="132" spans="1:12" ht="14.25" customHeight="1">
      <c r="A132" s="4">
        <v>5110</v>
      </c>
      <c r="B132" s="4" t="s">
        <v>120</v>
      </c>
      <c r="C132" s="4" t="s">
        <v>22</v>
      </c>
      <c r="D132" s="4" t="s">
        <v>23</v>
      </c>
      <c r="E132" s="4" t="s">
        <v>121</v>
      </c>
      <c r="F132" s="4" t="s">
        <v>122</v>
      </c>
      <c r="G132" s="1" t="s">
        <v>15</v>
      </c>
      <c r="H132" s="12">
        <v>202017</v>
      </c>
      <c r="I132" s="6">
        <v>768</v>
      </c>
      <c r="J132" s="7">
        <v>100</v>
      </c>
      <c r="K132" s="8">
        <f t="shared" si="4"/>
        <v>76.8</v>
      </c>
      <c r="L132" s="5">
        <f t="shared" si="5"/>
        <v>76800</v>
      </c>
    </row>
    <row r="133" spans="1:12" ht="14.25" customHeight="1">
      <c r="A133" s="4">
        <v>5444</v>
      </c>
      <c r="B133" s="4" t="s">
        <v>140</v>
      </c>
      <c r="C133" s="4" t="s">
        <v>22</v>
      </c>
      <c r="D133" s="4" t="s">
        <v>23</v>
      </c>
      <c r="E133" s="4" t="s">
        <v>138</v>
      </c>
      <c r="F133" s="4" t="s">
        <v>141</v>
      </c>
      <c r="H133" s="12">
        <v>181699</v>
      </c>
      <c r="I133" s="6">
        <v>2525</v>
      </c>
      <c r="J133" s="7">
        <v>100</v>
      </c>
      <c r="K133" s="8">
        <f t="shared" si="4"/>
        <v>252.5</v>
      </c>
      <c r="L133" s="5">
        <f t="shared" si="5"/>
        <v>252500</v>
      </c>
    </row>
    <row r="134" spans="1:12" ht="14.25" customHeight="1">
      <c r="A134" s="4">
        <v>6869</v>
      </c>
      <c r="B134" s="4" t="s">
        <v>197</v>
      </c>
      <c r="C134" s="4" t="s">
        <v>22</v>
      </c>
      <c r="D134" s="4" t="s">
        <v>23</v>
      </c>
      <c r="E134" s="4" t="s">
        <v>187</v>
      </c>
      <c r="F134" s="4" t="s">
        <v>198</v>
      </c>
      <c r="G134" s="1" t="s">
        <v>15</v>
      </c>
      <c r="H134" s="12">
        <v>175228</v>
      </c>
      <c r="I134" s="6">
        <v>3420</v>
      </c>
      <c r="J134" s="7">
        <v>100</v>
      </c>
      <c r="K134" s="8">
        <f t="shared" si="4"/>
        <v>342</v>
      </c>
      <c r="L134" s="5">
        <f t="shared" si="5"/>
        <v>342000</v>
      </c>
    </row>
    <row r="135" spans="1:12" ht="14.25" customHeight="1">
      <c r="A135" s="4">
        <v>7936</v>
      </c>
      <c r="B135" s="4" t="s">
        <v>227</v>
      </c>
      <c r="C135" s="4" t="s">
        <v>22</v>
      </c>
      <c r="D135" s="4" t="s">
        <v>23</v>
      </c>
      <c r="E135" s="4" t="s">
        <v>226</v>
      </c>
      <c r="F135" s="4" t="s">
        <v>228</v>
      </c>
      <c r="G135" s="1" t="s">
        <v>15</v>
      </c>
      <c r="H135" s="12">
        <v>156771</v>
      </c>
      <c r="I135" s="6">
        <v>784</v>
      </c>
      <c r="J135" s="7">
        <v>1000</v>
      </c>
      <c r="K135" s="8">
        <f t="shared" si="4"/>
        <v>784</v>
      </c>
      <c r="L135" s="5">
        <f t="shared" si="5"/>
        <v>784000</v>
      </c>
    </row>
    <row r="136" spans="1:12" ht="14.25" customHeight="1">
      <c r="A136" s="4">
        <v>6457</v>
      </c>
      <c r="B136" s="4" t="s">
        <v>182</v>
      </c>
      <c r="C136" s="4" t="s">
        <v>22</v>
      </c>
      <c r="D136" s="4" t="s">
        <v>23</v>
      </c>
      <c r="E136" s="4" t="s">
        <v>160</v>
      </c>
      <c r="F136" s="4" t="s">
        <v>183</v>
      </c>
      <c r="H136" s="12">
        <v>126957</v>
      </c>
      <c r="I136" s="6">
        <v>1743</v>
      </c>
      <c r="J136" s="7">
        <v>100</v>
      </c>
      <c r="K136" s="8">
        <f t="shared" si="4"/>
        <v>174.3</v>
      </c>
      <c r="L136" s="5">
        <f t="shared" si="5"/>
        <v>174300</v>
      </c>
    </row>
    <row r="137" spans="1:12" ht="14.25" customHeight="1">
      <c r="A137" s="4">
        <v>5726</v>
      </c>
      <c r="B137" s="4" t="s">
        <v>150</v>
      </c>
      <c r="C137" s="4" t="s">
        <v>22</v>
      </c>
      <c r="E137" s="4" t="s">
        <v>151</v>
      </c>
      <c r="F137" s="4" t="s">
        <v>152</v>
      </c>
      <c r="H137" s="12">
        <v>85376</v>
      </c>
      <c r="I137" s="6">
        <v>2320</v>
      </c>
      <c r="J137" s="7">
        <v>100</v>
      </c>
      <c r="K137" s="8">
        <f t="shared" si="4"/>
        <v>231.99999999999997</v>
      </c>
      <c r="L137" s="5">
        <f t="shared" si="5"/>
        <v>232000</v>
      </c>
    </row>
    <row r="138" spans="1:12" ht="14.25" customHeight="1">
      <c r="A138" s="4">
        <v>2284</v>
      </c>
      <c r="B138" s="4" t="s">
        <v>36</v>
      </c>
      <c r="C138" s="4" t="s">
        <v>22</v>
      </c>
      <c r="D138" s="4" t="s">
        <v>23</v>
      </c>
      <c r="E138" s="4" t="s">
        <v>28</v>
      </c>
      <c r="F138" s="4" t="s">
        <v>37</v>
      </c>
      <c r="H138" s="12">
        <v>67354</v>
      </c>
      <c r="I138" s="6">
        <v>320</v>
      </c>
      <c r="J138" s="7">
        <v>1000</v>
      </c>
      <c r="K138" s="8">
        <f t="shared" si="4"/>
        <v>320</v>
      </c>
      <c r="L138" s="5">
        <f t="shared" si="5"/>
        <v>320000</v>
      </c>
    </row>
    <row r="140" spans="1:12" ht="14.25" customHeight="1">
      <c r="A140" s="13" t="s">
        <v>291</v>
      </c>
      <c r="B140" s="13"/>
      <c r="C140" s="13"/>
      <c r="D140" s="13"/>
      <c r="E140" s="13"/>
      <c r="F140" s="13"/>
      <c r="G140" s="13"/>
      <c r="H140" s="14"/>
      <c r="I140" s="15"/>
      <c r="J140" s="13"/>
      <c r="K140" s="16"/>
      <c r="L140" s="14"/>
    </row>
  </sheetData>
  <sheetProtection/>
  <mergeCells count="12">
    <mergeCell ref="J122:L122"/>
    <mergeCell ref="K123:L123"/>
    <mergeCell ref="K124:L124"/>
    <mergeCell ref="G122:H122"/>
    <mergeCell ref="G123:H123"/>
    <mergeCell ref="G125:H125"/>
    <mergeCell ref="G126:H126"/>
    <mergeCell ref="A128:B128"/>
    <mergeCell ref="C122:D122"/>
    <mergeCell ref="C123:D123"/>
    <mergeCell ref="C125:D125"/>
    <mergeCell ref="C126:D126"/>
  </mergeCells>
  <printOptions/>
  <pageMargins left="0.2362204724409449" right="0.2362204724409449" top="0.7480314960629921" bottom="0.7480314960629921" header="0.31496062992125984" footer="0.31496062992125984"/>
  <pageSetup orientation="landscape" paperSize="9" r:id="rId1"/>
  <headerFooter>
    <oddFooter>&amp;C&amp;A</oddFooter>
  </headerFooter>
</worksheet>
</file>

<file path=xl/worksheets/sheet4.xml><?xml version="1.0" encoding="utf-8"?>
<worksheet xmlns="http://schemas.openxmlformats.org/spreadsheetml/2006/main" xmlns:r="http://schemas.openxmlformats.org/officeDocument/2006/relationships">
  <dimension ref="A1:L140"/>
  <sheetViews>
    <sheetView zoomScalePageLayoutView="0" workbookViewId="0" topLeftCell="A1">
      <pane ySplit="1" topLeftCell="A119" activePane="bottomLeft" state="frozen"/>
      <selection pane="topLeft" activeCell="A1" sqref="A1"/>
      <selection pane="bottomLeft" activeCell="A127" sqref="A127"/>
    </sheetView>
  </sheetViews>
  <sheetFormatPr defaultColWidth="9.140625" defaultRowHeight="14.25" customHeight="1"/>
  <cols>
    <col min="1" max="1" width="6.421875" style="4" customWidth="1"/>
    <col min="2" max="2" width="27.140625" style="4" customWidth="1"/>
    <col min="3" max="4" width="8.140625" style="4" customWidth="1"/>
    <col min="5" max="5" width="13.00390625" style="4" customWidth="1"/>
    <col min="6" max="6" width="30.140625" style="4" customWidth="1"/>
    <col min="7" max="7" width="5.00390625" style="4" customWidth="1"/>
    <col min="8" max="8" width="9.00390625" style="5" customWidth="1"/>
    <col min="9" max="9" width="9.00390625" style="9" customWidth="1"/>
    <col min="10" max="10" width="9.00390625" style="4" customWidth="1"/>
    <col min="11" max="11" width="9.00390625" style="8" customWidth="1"/>
    <col min="12" max="12" width="10.421875" style="5" customWidth="1"/>
    <col min="13" max="16384" width="9.00390625" style="4" customWidth="1"/>
  </cols>
  <sheetData>
    <row r="1" spans="1:12" s="1" customFormat="1" ht="14.25" customHeight="1">
      <c r="A1" s="1" t="s">
        <v>297</v>
      </c>
      <c r="B1" s="1" t="s">
        <v>298</v>
      </c>
      <c r="C1" s="1" t="s">
        <v>299</v>
      </c>
      <c r="D1" s="1" t="s">
        <v>300</v>
      </c>
      <c r="E1" s="1" t="s">
        <v>301</v>
      </c>
      <c r="F1" s="1" t="s">
        <v>302</v>
      </c>
      <c r="G1" s="1" t="s">
        <v>303</v>
      </c>
      <c r="H1" s="2" t="s">
        <v>304</v>
      </c>
      <c r="I1" s="1" t="s">
        <v>305</v>
      </c>
      <c r="J1" s="1" t="s">
        <v>306</v>
      </c>
      <c r="K1" s="3" t="s">
        <v>307</v>
      </c>
      <c r="L1" s="2" t="s">
        <v>308</v>
      </c>
    </row>
    <row r="2" spans="1:12" ht="14.25" customHeight="1">
      <c r="A2" s="4">
        <v>1710</v>
      </c>
      <c r="B2" s="4" t="s">
        <v>309</v>
      </c>
      <c r="C2" s="4" t="s">
        <v>12</v>
      </c>
      <c r="E2" s="4" t="s">
        <v>13</v>
      </c>
      <c r="F2" s="4" t="s">
        <v>14</v>
      </c>
      <c r="G2" s="1" t="s">
        <v>310</v>
      </c>
      <c r="H2" s="5">
        <v>805</v>
      </c>
      <c r="I2" s="6">
        <v>85</v>
      </c>
      <c r="J2" s="7">
        <v>100</v>
      </c>
      <c r="K2" s="8">
        <f aca="true" t="shared" si="0" ref="K2:K33">I2/1000*J2</f>
        <v>8.5</v>
      </c>
      <c r="L2" s="5">
        <f aca="true" t="shared" si="1" ref="L2:L33">I2*J2</f>
        <v>8500</v>
      </c>
    </row>
    <row r="3" spans="1:12" ht="14.25" customHeight="1">
      <c r="A3" s="4">
        <v>1718</v>
      </c>
      <c r="B3" s="4" t="s">
        <v>16</v>
      </c>
      <c r="C3" s="4" t="s">
        <v>17</v>
      </c>
      <c r="E3" s="4" t="s">
        <v>13</v>
      </c>
      <c r="F3" s="4" t="s">
        <v>18</v>
      </c>
      <c r="H3" s="5">
        <v>1176</v>
      </c>
      <c r="I3" s="6">
        <v>102</v>
      </c>
      <c r="J3" s="7">
        <v>1000</v>
      </c>
      <c r="K3" s="8">
        <f t="shared" si="0"/>
        <v>102</v>
      </c>
      <c r="L3" s="5">
        <f t="shared" si="1"/>
        <v>102000</v>
      </c>
    </row>
    <row r="4" spans="1:12" ht="14.25" customHeight="1">
      <c r="A4" s="4">
        <v>1768</v>
      </c>
      <c r="B4" s="4" t="s">
        <v>19</v>
      </c>
      <c r="C4" s="4" t="s">
        <v>12</v>
      </c>
      <c r="E4" s="4" t="s">
        <v>13</v>
      </c>
      <c r="F4" s="4" t="s">
        <v>20</v>
      </c>
      <c r="H4" s="5">
        <v>1500</v>
      </c>
      <c r="I4" s="6">
        <v>200</v>
      </c>
      <c r="J4" s="7">
        <v>1000</v>
      </c>
      <c r="K4" s="8">
        <f t="shared" si="0"/>
        <v>200</v>
      </c>
      <c r="L4" s="5">
        <f t="shared" si="1"/>
        <v>200000</v>
      </c>
    </row>
    <row r="5" spans="1:12" ht="14.25" customHeight="1">
      <c r="A5" s="4">
        <v>1847</v>
      </c>
      <c r="B5" s="4" t="s">
        <v>21</v>
      </c>
      <c r="C5" s="4" t="s">
        <v>22</v>
      </c>
      <c r="D5" s="4" t="s">
        <v>23</v>
      </c>
      <c r="E5" s="4" t="s">
        <v>13</v>
      </c>
      <c r="F5" s="4" t="s">
        <v>24</v>
      </c>
      <c r="G5" s="1" t="s">
        <v>310</v>
      </c>
      <c r="H5" s="5">
        <v>3771</v>
      </c>
      <c r="I5" s="6">
        <v>105</v>
      </c>
      <c r="J5" s="7">
        <v>1000</v>
      </c>
      <c r="K5" s="8">
        <f t="shared" si="0"/>
        <v>105</v>
      </c>
      <c r="L5" s="5">
        <f t="shared" si="1"/>
        <v>105000</v>
      </c>
    </row>
    <row r="6" spans="1:12" ht="14.25" customHeight="1">
      <c r="A6" s="4">
        <v>1875</v>
      </c>
      <c r="B6" s="4" t="s">
        <v>25</v>
      </c>
      <c r="C6" s="4" t="s">
        <v>12</v>
      </c>
      <c r="E6" s="4" t="s">
        <v>13</v>
      </c>
      <c r="F6" s="4" t="s">
        <v>26</v>
      </c>
      <c r="G6" s="1" t="s">
        <v>310</v>
      </c>
      <c r="H6" s="5">
        <v>2408</v>
      </c>
      <c r="I6" s="6">
        <v>285</v>
      </c>
      <c r="J6" s="7">
        <v>1000</v>
      </c>
      <c r="K6" s="8">
        <f t="shared" si="0"/>
        <v>285</v>
      </c>
      <c r="L6" s="5">
        <f t="shared" si="1"/>
        <v>285000</v>
      </c>
    </row>
    <row r="7" spans="1:12" ht="14.25" customHeight="1">
      <c r="A7" s="4">
        <v>2008</v>
      </c>
      <c r="B7" s="4" t="s">
        <v>27</v>
      </c>
      <c r="C7" s="4" t="s">
        <v>12</v>
      </c>
      <c r="E7" s="4" t="s">
        <v>28</v>
      </c>
      <c r="F7" s="4" t="s">
        <v>29</v>
      </c>
      <c r="G7" s="1" t="s">
        <v>310</v>
      </c>
      <c r="H7" s="5">
        <v>2210</v>
      </c>
      <c r="I7" s="6">
        <v>221</v>
      </c>
      <c r="J7" s="7">
        <v>1000</v>
      </c>
      <c r="K7" s="8">
        <f t="shared" si="0"/>
        <v>221</v>
      </c>
      <c r="L7" s="5">
        <f t="shared" si="1"/>
        <v>221000</v>
      </c>
    </row>
    <row r="8" spans="1:12" ht="14.25" customHeight="1">
      <c r="A8" s="4">
        <v>2055</v>
      </c>
      <c r="B8" s="4" t="s">
        <v>30</v>
      </c>
      <c r="C8" s="4" t="s">
        <v>12</v>
      </c>
      <c r="E8" s="4" t="s">
        <v>28</v>
      </c>
      <c r="F8" s="4" t="s">
        <v>31</v>
      </c>
      <c r="G8" s="1" t="s">
        <v>310</v>
      </c>
      <c r="H8" s="5">
        <v>3062</v>
      </c>
      <c r="I8" s="6">
        <v>147</v>
      </c>
      <c r="J8" s="7">
        <v>1000</v>
      </c>
      <c r="K8" s="8">
        <f t="shared" si="0"/>
        <v>147</v>
      </c>
      <c r="L8" s="5">
        <f t="shared" si="1"/>
        <v>147000</v>
      </c>
    </row>
    <row r="9" spans="1:12" ht="14.25" customHeight="1">
      <c r="A9" s="4">
        <v>2217</v>
      </c>
      <c r="B9" s="4" t="s">
        <v>32</v>
      </c>
      <c r="C9" s="4" t="s">
        <v>22</v>
      </c>
      <c r="D9" s="4" t="s">
        <v>23</v>
      </c>
      <c r="E9" s="4" t="s">
        <v>28</v>
      </c>
      <c r="F9" s="4" t="s">
        <v>33</v>
      </c>
      <c r="G9" s="1" t="s">
        <v>310</v>
      </c>
      <c r="H9" s="5">
        <v>10641</v>
      </c>
      <c r="I9" s="6">
        <v>290</v>
      </c>
      <c r="J9" s="7">
        <v>1000</v>
      </c>
      <c r="K9" s="8">
        <f t="shared" si="0"/>
        <v>290</v>
      </c>
      <c r="L9" s="5">
        <f t="shared" si="1"/>
        <v>290000</v>
      </c>
    </row>
    <row r="10" spans="1:12" ht="14.25" customHeight="1">
      <c r="A10" s="4">
        <v>2266</v>
      </c>
      <c r="B10" s="4" t="s">
        <v>34</v>
      </c>
      <c r="C10" s="4" t="s">
        <v>12</v>
      </c>
      <c r="E10" s="4" t="s">
        <v>28</v>
      </c>
      <c r="F10" s="4" t="s">
        <v>35</v>
      </c>
      <c r="G10" s="1" t="s">
        <v>310</v>
      </c>
      <c r="H10" s="5">
        <v>7444</v>
      </c>
      <c r="I10" s="6">
        <v>347</v>
      </c>
      <c r="J10" s="7">
        <v>1000</v>
      </c>
      <c r="K10" s="8">
        <f t="shared" si="0"/>
        <v>347</v>
      </c>
      <c r="L10" s="5">
        <f t="shared" si="1"/>
        <v>347000</v>
      </c>
    </row>
    <row r="11" spans="1:12" ht="14.25" customHeight="1">
      <c r="A11" s="4">
        <v>2284</v>
      </c>
      <c r="B11" s="4" t="s">
        <v>36</v>
      </c>
      <c r="C11" s="4" t="s">
        <v>22</v>
      </c>
      <c r="D11" s="4" t="s">
        <v>23</v>
      </c>
      <c r="E11" s="4" t="s">
        <v>28</v>
      </c>
      <c r="F11" s="4" t="s">
        <v>37</v>
      </c>
      <c r="H11" s="5">
        <v>63776</v>
      </c>
      <c r="I11" s="6">
        <v>303</v>
      </c>
      <c r="J11" s="7">
        <v>1000</v>
      </c>
      <c r="K11" s="8">
        <f t="shared" si="0"/>
        <v>303</v>
      </c>
      <c r="L11" s="5">
        <f t="shared" si="1"/>
        <v>303000</v>
      </c>
    </row>
    <row r="12" spans="1:12" ht="14.25" customHeight="1">
      <c r="A12" s="4">
        <v>2292</v>
      </c>
      <c r="B12" s="4" t="s">
        <v>38</v>
      </c>
      <c r="C12" s="4" t="s">
        <v>22</v>
      </c>
      <c r="D12" s="4" t="s">
        <v>23</v>
      </c>
      <c r="E12" s="4" t="s">
        <v>28</v>
      </c>
      <c r="F12" s="4" t="s">
        <v>39</v>
      </c>
      <c r="H12" s="5">
        <v>24523</v>
      </c>
      <c r="I12" s="6">
        <v>760</v>
      </c>
      <c r="J12" s="7">
        <v>500</v>
      </c>
      <c r="K12" s="8">
        <f t="shared" si="0"/>
        <v>380</v>
      </c>
      <c r="L12" s="5">
        <f t="shared" si="1"/>
        <v>380000</v>
      </c>
    </row>
    <row r="13" spans="1:12" ht="14.25" customHeight="1">
      <c r="A13" s="4">
        <v>2303</v>
      </c>
      <c r="B13" s="4" t="s">
        <v>40</v>
      </c>
      <c r="C13" s="4" t="s">
        <v>41</v>
      </c>
      <c r="E13" s="4" t="s">
        <v>42</v>
      </c>
      <c r="F13" s="4" t="s">
        <v>43</v>
      </c>
      <c r="G13" s="1" t="s">
        <v>310</v>
      </c>
      <c r="H13" s="5">
        <v>641</v>
      </c>
      <c r="I13" s="6">
        <v>50000</v>
      </c>
      <c r="J13" s="7">
        <v>1</v>
      </c>
      <c r="K13" s="8">
        <f t="shared" si="0"/>
        <v>50</v>
      </c>
      <c r="L13" s="5">
        <f t="shared" si="1"/>
        <v>50000</v>
      </c>
    </row>
    <row r="14" spans="1:12" ht="14.25" customHeight="1">
      <c r="A14" s="4">
        <v>2475</v>
      </c>
      <c r="B14" s="4" t="s">
        <v>44</v>
      </c>
      <c r="C14" s="4" t="s">
        <v>45</v>
      </c>
      <c r="E14" s="4" t="s">
        <v>46</v>
      </c>
      <c r="F14" s="4" t="s">
        <v>47</v>
      </c>
      <c r="H14" s="5">
        <v>2154</v>
      </c>
      <c r="I14" s="6" t="s">
        <v>326</v>
      </c>
      <c r="J14" s="7">
        <v>1</v>
      </c>
      <c r="K14" s="8">
        <f t="shared" si="0"/>
        <v>42.95</v>
      </c>
      <c r="L14" s="5">
        <f t="shared" si="1"/>
        <v>42950</v>
      </c>
    </row>
    <row r="15" spans="1:12" ht="14.25" customHeight="1">
      <c r="A15" s="4">
        <v>2750</v>
      </c>
      <c r="B15" s="4" t="s">
        <v>48</v>
      </c>
      <c r="C15" s="4" t="s">
        <v>17</v>
      </c>
      <c r="E15" s="4" t="s">
        <v>49</v>
      </c>
      <c r="F15" s="4" t="s">
        <v>50</v>
      </c>
      <c r="G15" s="1" t="s">
        <v>310</v>
      </c>
      <c r="H15" s="5">
        <v>3104</v>
      </c>
      <c r="I15" s="6" t="s">
        <v>327</v>
      </c>
      <c r="J15" s="7">
        <v>100</v>
      </c>
      <c r="K15" s="8">
        <f t="shared" si="0"/>
        <v>38.800000000000004</v>
      </c>
      <c r="L15" s="5">
        <f t="shared" si="1"/>
        <v>38800</v>
      </c>
    </row>
    <row r="16" spans="1:12" ht="14.25" customHeight="1">
      <c r="A16" s="4">
        <v>2908</v>
      </c>
      <c r="B16" s="4" t="s">
        <v>51</v>
      </c>
      <c r="C16" s="4" t="s">
        <v>22</v>
      </c>
      <c r="D16" s="4" t="s">
        <v>23</v>
      </c>
      <c r="E16" s="4" t="s">
        <v>28</v>
      </c>
      <c r="F16" s="4" t="s">
        <v>52</v>
      </c>
      <c r="G16" s="1" t="s">
        <v>310</v>
      </c>
      <c r="H16" s="5">
        <v>38316</v>
      </c>
      <c r="I16" s="6" t="s">
        <v>328</v>
      </c>
      <c r="J16" s="7">
        <v>1000</v>
      </c>
      <c r="K16" s="8">
        <f t="shared" si="0"/>
        <v>1095</v>
      </c>
      <c r="L16" s="5">
        <f t="shared" si="1"/>
        <v>1095000</v>
      </c>
    </row>
    <row r="17" spans="1:12" ht="14.25" customHeight="1">
      <c r="A17" s="4">
        <v>2910</v>
      </c>
      <c r="B17" s="4" t="s">
        <v>53</v>
      </c>
      <c r="C17" s="4" t="s">
        <v>22</v>
      </c>
      <c r="D17" s="4" t="s">
        <v>23</v>
      </c>
      <c r="E17" s="4" t="s">
        <v>28</v>
      </c>
      <c r="F17" s="4" t="s">
        <v>54</v>
      </c>
      <c r="G17" s="1" t="s">
        <v>310</v>
      </c>
      <c r="H17" s="5">
        <v>16140</v>
      </c>
      <c r="I17" s="6" t="s">
        <v>329</v>
      </c>
      <c r="J17" s="7">
        <v>100</v>
      </c>
      <c r="K17" s="8">
        <f t="shared" si="0"/>
        <v>120.5</v>
      </c>
      <c r="L17" s="5">
        <f t="shared" si="1"/>
        <v>120500</v>
      </c>
    </row>
    <row r="18" spans="1:12" ht="14.25" customHeight="1">
      <c r="A18" s="4">
        <v>3004</v>
      </c>
      <c r="B18" s="4" t="s">
        <v>55</v>
      </c>
      <c r="C18" s="4" t="s">
        <v>22</v>
      </c>
      <c r="D18" s="4" t="s">
        <v>23</v>
      </c>
      <c r="E18" s="4" t="s">
        <v>49</v>
      </c>
      <c r="F18" s="4" t="s">
        <v>56</v>
      </c>
      <c r="G18" s="1" t="s">
        <v>310</v>
      </c>
      <c r="H18" s="5">
        <v>5504</v>
      </c>
      <c r="I18" s="6" t="s">
        <v>330</v>
      </c>
      <c r="J18" s="7">
        <v>1000</v>
      </c>
      <c r="K18" s="8">
        <f t="shared" si="0"/>
        <v>139</v>
      </c>
      <c r="L18" s="5">
        <f t="shared" si="1"/>
        <v>139000</v>
      </c>
    </row>
    <row r="19" spans="1:12" ht="14.25" customHeight="1">
      <c r="A19" s="4">
        <v>3038</v>
      </c>
      <c r="B19" s="4" t="s">
        <v>57</v>
      </c>
      <c r="C19" s="4" t="s">
        <v>12</v>
      </c>
      <c r="E19" s="4" t="s">
        <v>49</v>
      </c>
      <c r="F19" s="4" t="s">
        <v>58</v>
      </c>
      <c r="H19" s="5">
        <v>14036</v>
      </c>
      <c r="I19" s="6" t="s">
        <v>331</v>
      </c>
      <c r="J19" s="7">
        <v>100</v>
      </c>
      <c r="K19" s="8">
        <f t="shared" si="0"/>
        <v>159.5</v>
      </c>
      <c r="L19" s="5">
        <f t="shared" si="1"/>
        <v>159500</v>
      </c>
    </row>
    <row r="20" spans="1:12" ht="14.25" customHeight="1">
      <c r="A20" s="4">
        <v>3059</v>
      </c>
      <c r="B20" s="4" t="s">
        <v>59</v>
      </c>
      <c r="C20" s="4" t="s">
        <v>45</v>
      </c>
      <c r="E20" s="4" t="s">
        <v>60</v>
      </c>
      <c r="F20" s="4" t="s">
        <v>61</v>
      </c>
      <c r="G20" s="1" t="s">
        <v>310</v>
      </c>
      <c r="H20" s="5">
        <v>2202</v>
      </c>
      <c r="I20" s="6" t="s">
        <v>332</v>
      </c>
      <c r="J20" s="7">
        <v>100</v>
      </c>
      <c r="K20" s="8">
        <f t="shared" si="0"/>
        <v>43.5</v>
      </c>
      <c r="L20" s="5">
        <f t="shared" si="1"/>
        <v>43500</v>
      </c>
    </row>
    <row r="21" spans="1:12" ht="14.25" customHeight="1">
      <c r="A21" s="4">
        <v>3062</v>
      </c>
      <c r="B21" s="4" t="s">
        <v>62</v>
      </c>
      <c r="C21" s="4" t="s">
        <v>17</v>
      </c>
      <c r="E21" s="4" t="s">
        <v>60</v>
      </c>
      <c r="F21" s="4" t="s">
        <v>63</v>
      </c>
      <c r="G21" s="1" t="s">
        <v>310</v>
      </c>
      <c r="H21" s="5">
        <v>8639</v>
      </c>
      <c r="I21" s="6" t="s">
        <v>333</v>
      </c>
      <c r="J21" s="7">
        <v>1000</v>
      </c>
      <c r="K21" s="8">
        <f t="shared" si="0"/>
        <v>199</v>
      </c>
      <c r="L21" s="5">
        <f t="shared" si="1"/>
        <v>199000</v>
      </c>
    </row>
    <row r="22" spans="1:12" ht="14.25" customHeight="1">
      <c r="A22" s="4">
        <v>3064</v>
      </c>
      <c r="B22" s="4" t="s">
        <v>64</v>
      </c>
      <c r="C22" s="4" t="s">
        <v>65</v>
      </c>
      <c r="E22" s="4" t="s">
        <v>60</v>
      </c>
      <c r="F22" s="4" t="s">
        <v>66</v>
      </c>
      <c r="H22" s="5">
        <v>11019</v>
      </c>
      <c r="I22" s="6">
        <v>239500</v>
      </c>
      <c r="J22" s="7">
        <v>1</v>
      </c>
      <c r="K22" s="8">
        <f t="shared" si="0"/>
        <v>239.5</v>
      </c>
      <c r="L22" s="5">
        <f t="shared" si="1"/>
        <v>239500</v>
      </c>
    </row>
    <row r="23" spans="1:12" ht="14.25" customHeight="1">
      <c r="A23" s="4">
        <v>3241</v>
      </c>
      <c r="B23" s="4" t="s">
        <v>67</v>
      </c>
      <c r="C23" s="4" t="s">
        <v>17</v>
      </c>
      <c r="E23" s="4" t="s">
        <v>68</v>
      </c>
      <c r="F23" s="4" t="s">
        <v>69</v>
      </c>
      <c r="H23" s="5">
        <v>331</v>
      </c>
      <c r="I23" s="6" t="s">
        <v>334</v>
      </c>
      <c r="J23" s="7">
        <v>1</v>
      </c>
      <c r="K23" s="8">
        <f t="shared" si="0"/>
        <v>29.3</v>
      </c>
      <c r="L23" s="5">
        <f t="shared" si="1"/>
        <v>29300</v>
      </c>
    </row>
    <row r="24" spans="1:12" ht="14.25" customHeight="1">
      <c r="A24" s="4">
        <v>3306</v>
      </c>
      <c r="B24" s="4" t="s">
        <v>70</v>
      </c>
      <c r="C24" s="4" t="s">
        <v>45</v>
      </c>
      <c r="E24" s="4" t="s">
        <v>49</v>
      </c>
      <c r="F24" s="4" t="s">
        <v>71</v>
      </c>
      <c r="G24" s="1" t="s">
        <v>310</v>
      </c>
      <c r="H24" s="5">
        <v>808</v>
      </c>
      <c r="I24" s="6" t="s">
        <v>335</v>
      </c>
      <c r="J24" s="7">
        <v>1000</v>
      </c>
      <c r="K24" s="8">
        <f t="shared" si="0"/>
        <v>22</v>
      </c>
      <c r="L24" s="5">
        <f t="shared" si="1"/>
        <v>22000</v>
      </c>
    </row>
    <row r="25" spans="1:12" ht="14.25" customHeight="1">
      <c r="A25" s="4">
        <v>3396</v>
      </c>
      <c r="B25" s="4" t="s">
        <v>72</v>
      </c>
      <c r="C25" s="4" t="s">
        <v>45</v>
      </c>
      <c r="E25" s="4" t="s">
        <v>60</v>
      </c>
      <c r="F25" s="4" t="s">
        <v>73</v>
      </c>
      <c r="G25" s="1" t="s">
        <v>310</v>
      </c>
      <c r="H25" s="5">
        <v>17072</v>
      </c>
      <c r="I25" s="6">
        <v>1700</v>
      </c>
      <c r="J25" s="7">
        <v>100</v>
      </c>
      <c r="K25" s="8">
        <f t="shared" si="0"/>
        <v>170</v>
      </c>
      <c r="L25" s="5">
        <f t="shared" si="1"/>
        <v>170000</v>
      </c>
    </row>
    <row r="26" spans="1:12" ht="14.25" customHeight="1">
      <c r="A26" s="4">
        <v>3397</v>
      </c>
      <c r="B26" s="4" t="s">
        <v>74</v>
      </c>
      <c r="C26" s="4" t="s">
        <v>22</v>
      </c>
      <c r="E26" s="4" t="s">
        <v>60</v>
      </c>
      <c r="F26" s="4" t="s">
        <v>75</v>
      </c>
      <c r="G26" s="1" t="s">
        <v>310</v>
      </c>
      <c r="H26" s="5">
        <v>33022</v>
      </c>
      <c r="I26" s="6">
        <v>505000</v>
      </c>
      <c r="J26" s="7">
        <v>1</v>
      </c>
      <c r="K26" s="8">
        <f t="shared" si="0"/>
        <v>505</v>
      </c>
      <c r="L26" s="5">
        <f t="shared" si="1"/>
        <v>505000</v>
      </c>
    </row>
    <row r="27" spans="1:12" ht="14.25" customHeight="1">
      <c r="A27" s="4">
        <v>3433</v>
      </c>
      <c r="B27" s="4" t="s">
        <v>76</v>
      </c>
      <c r="C27" s="4" t="s">
        <v>22</v>
      </c>
      <c r="E27" s="4" t="s">
        <v>77</v>
      </c>
      <c r="F27" s="4" t="s">
        <v>78</v>
      </c>
      <c r="G27" s="1" t="s">
        <v>310</v>
      </c>
      <c r="H27" s="5">
        <v>14094</v>
      </c>
      <c r="I27" s="6" t="s">
        <v>336</v>
      </c>
      <c r="J27" s="7">
        <v>100</v>
      </c>
      <c r="K27" s="8">
        <f t="shared" si="0"/>
        <v>89.2</v>
      </c>
      <c r="L27" s="5">
        <f t="shared" si="1"/>
        <v>89200</v>
      </c>
    </row>
    <row r="28" spans="1:12" ht="14.25" customHeight="1">
      <c r="A28" s="4">
        <v>3437</v>
      </c>
      <c r="B28" s="4" t="s">
        <v>79</v>
      </c>
      <c r="C28" s="4" t="s">
        <v>17</v>
      </c>
      <c r="E28" s="4" t="s">
        <v>77</v>
      </c>
      <c r="F28" s="4" t="s">
        <v>80</v>
      </c>
      <c r="H28" s="5">
        <v>1193</v>
      </c>
      <c r="I28" s="6" t="s">
        <v>337</v>
      </c>
      <c r="J28" s="7">
        <v>1000</v>
      </c>
      <c r="K28" s="8">
        <f t="shared" si="0"/>
        <v>149</v>
      </c>
      <c r="L28" s="5">
        <f t="shared" si="1"/>
        <v>149000</v>
      </c>
    </row>
    <row r="29" spans="1:12" ht="14.25" customHeight="1">
      <c r="A29" s="4">
        <v>3515</v>
      </c>
      <c r="B29" s="4" t="s">
        <v>81</v>
      </c>
      <c r="C29" s="4" t="s">
        <v>17</v>
      </c>
      <c r="E29" s="4" t="s">
        <v>82</v>
      </c>
      <c r="F29" s="4" t="s">
        <v>83</v>
      </c>
      <c r="H29" s="5">
        <v>2850</v>
      </c>
      <c r="I29" s="6">
        <v>570</v>
      </c>
      <c r="J29" s="7">
        <v>1000</v>
      </c>
      <c r="K29" s="8">
        <f t="shared" si="0"/>
        <v>570</v>
      </c>
      <c r="L29" s="5">
        <f t="shared" si="1"/>
        <v>570000</v>
      </c>
    </row>
    <row r="30" spans="1:12" ht="14.25" customHeight="1">
      <c r="A30" s="4">
        <v>4025</v>
      </c>
      <c r="B30" s="4" t="s">
        <v>84</v>
      </c>
      <c r="C30" s="4" t="s">
        <v>23</v>
      </c>
      <c r="D30" s="4" t="s">
        <v>85</v>
      </c>
      <c r="E30" s="4" t="s">
        <v>86</v>
      </c>
      <c r="F30" s="4" t="s">
        <v>87</v>
      </c>
      <c r="H30" s="5">
        <v>10594</v>
      </c>
      <c r="I30" s="6">
        <v>448</v>
      </c>
      <c r="J30" s="7">
        <v>1000</v>
      </c>
      <c r="K30" s="8">
        <f t="shared" si="0"/>
        <v>448</v>
      </c>
      <c r="L30" s="5">
        <f t="shared" si="1"/>
        <v>448000</v>
      </c>
    </row>
    <row r="31" spans="1:12" ht="14.25" customHeight="1">
      <c r="A31" s="4">
        <v>4102</v>
      </c>
      <c r="B31" s="4" t="s">
        <v>88</v>
      </c>
      <c r="C31" s="4" t="s">
        <v>12</v>
      </c>
      <c r="E31" s="4" t="s">
        <v>86</v>
      </c>
      <c r="F31" s="4" t="s">
        <v>89</v>
      </c>
      <c r="H31" s="5">
        <v>1206</v>
      </c>
      <c r="I31" s="6">
        <v>103</v>
      </c>
      <c r="J31" s="7">
        <v>1000</v>
      </c>
      <c r="K31" s="8">
        <f t="shared" si="0"/>
        <v>103</v>
      </c>
      <c r="L31" s="5">
        <f t="shared" si="1"/>
        <v>103000</v>
      </c>
    </row>
    <row r="32" spans="1:12" ht="14.25" customHeight="1">
      <c r="A32" s="4">
        <v>4237</v>
      </c>
      <c r="B32" s="4" t="s">
        <v>90</v>
      </c>
      <c r="C32" s="4" t="s">
        <v>17</v>
      </c>
      <c r="E32" s="4" t="s">
        <v>86</v>
      </c>
      <c r="F32" s="4" t="s">
        <v>91</v>
      </c>
      <c r="H32" s="5">
        <v>13851</v>
      </c>
      <c r="I32" s="6">
        <v>465</v>
      </c>
      <c r="J32" s="7">
        <v>100</v>
      </c>
      <c r="K32" s="8">
        <f t="shared" si="0"/>
        <v>46.5</v>
      </c>
      <c r="L32" s="5">
        <f t="shared" si="1"/>
        <v>46500</v>
      </c>
    </row>
    <row r="33" spans="1:12" ht="14.25" customHeight="1">
      <c r="A33" s="4">
        <v>4335</v>
      </c>
      <c r="B33" s="4" t="s">
        <v>92</v>
      </c>
      <c r="C33" s="4" t="s">
        <v>17</v>
      </c>
      <c r="E33" s="4" t="s">
        <v>42</v>
      </c>
      <c r="F33" s="4" t="s">
        <v>93</v>
      </c>
      <c r="G33" s="1" t="s">
        <v>310</v>
      </c>
      <c r="H33" s="5">
        <v>306</v>
      </c>
      <c r="I33" s="6">
        <v>12400</v>
      </c>
      <c r="J33" s="7">
        <v>1</v>
      </c>
      <c r="K33" s="8">
        <f t="shared" si="0"/>
        <v>12.4</v>
      </c>
      <c r="L33" s="5">
        <f t="shared" si="1"/>
        <v>12400</v>
      </c>
    </row>
    <row r="34" spans="1:12" ht="14.25" customHeight="1">
      <c r="A34" s="4">
        <v>4341</v>
      </c>
      <c r="B34" s="4" t="s">
        <v>94</v>
      </c>
      <c r="C34" s="4" t="s">
        <v>12</v>
      </c>
      <c r="E34" s="4" t="s">
        <v>46</v>
      </c>
      <c r="F34" s="4" t="s">
        <v>95</v>
      </c>
      <c r="H34" s="5">
        <v>1564</v>
      </c>
      <c r="I34" s="6">
        <v>420</v>
      </c>
      <c r="J34" s="7">
        <v>1000</v>
      </c>
      <c r="K34" s="8">
        <f aca="true" t="shared" si="2" ref="K34:K65">I34/1000*J34</f>
        <v>420</v>
      </c>
      <c r="L34" s="5">
        <f aca="true" t="shared" si="3" ref="L34:L65">I34*J34</f>
        <v>420000</v>
      </c>
    </row>
    <row r="35" spans="1:12" ht="14.25" customHeight="1">
      <c r="A35" s="4">
        <v>4462</v>
      </c>
      <c r="B35" s="4" t="s">
        <v>96</v>
      </c>
      <c r="C35" s="4" t="s">
        <v>12</v>
      </c>
      <c r="E35" s="4" t="s">
        <v>86</v>
      </c>
      <c r="F35" s="4" t="s">
        <v>97</v>
      </c>
      <c r="G35" s="1" t="s">
        <v>310</v>
      </c>
      <c r="H35" s="5">
        <v>6438</v>
      </c>
      <c r="I35" s="6">
        <v>863</v>
      </c>
      <c r="J35" s="7">
        <v>100</v>
      </c>
      <c r="K35" s="8">
        <f t="shared" si="2"/>
        <v>86.3</v>
      </c>
      <c r="L35" s="5">
        <f t="shared" si="3"/>
        <v>86300</v>
      </c>
    </row>
    <row r="36" spans="1:12" ht="14.25" customHeight="1">
      <c r="A36" s="4">
        <v>4517</v>
      </c>
      <c r="B36" s="4" t="s">
        <v>98</v>
      </c>
      <c r="C36" s="4" t="s">
        <v>23</v>
      </c>
      <c r="E36" s="4" t="s">
        <v>99</v>
      </c>
      <c r="F36" s="4" t="s">
        <v>100</v>
      </c>
      <c r="G36" s="1" t="s">
        <v>310</v>
      </c>
      <c r="H36" s="5">
        <v>22363</v>
      </c>
      <c r="I36" s="6">
        <v>1840</v>
      </c>
      <c r="J36" s="7">
        <v>100</v>
      </c>
      <c r="K36" s="8">
        <f t="shared" si="2"/>
        <v>184</v>
      </c>
      <c r="L36" s="5">
        <f t="shared" si="3"/>
        <v>184000</v>
      </c>
    </row>
    <row r="37" spans="1:12" ht="14.25" customHeight="1">
      <c r="A37" s="4">
        <v>4552</v>
      </c>
      <c r="B37" s="4" t="s">
        <v>101</v>
      </c>
      <c r="C37" s="4" t="s">
        <v>12</v>
      </c>
      <c r="E37" s="4" t="s">
        <v>99</v>
      </c>
      <c r="F37" s="4" t="s">
        <v>102</v>
      </c>
      <c r="H37" s="5">
        <v>10030</v>
      </c>
      <c r="I37" s="6">
        <v>361</v>
      </c>
      <c r="J37" s="7">
        <v>1000</v>
      </c>
      <c r="K37" s="8">
        <f t="shared" si="2"/>
        <v>361</v>
      </c>
      <c r="L37" s="5">
        <f t="shared" si="3"/>
        <v>361000</v>
      </c>
    </row>
    <row r="38" spans="1:12" ht="14.25" customHeight="1">
      <c r="A38" s="4">
        <v>4572</v>
      </c>
      <c r="B38" s="4" t="s">
        <v>103</v>
      </c>
      <c r="C38" s="4" t="s">
        <v>17</v>
      </c>
      <c r="E38" s="4" t="s">
        <v>99</v>
      </c>
      <c r="F38" s="4" t="s">
        <v>104</v>
      </c>
      <c r="G38" s="1" t="s">
        <v>310</v>
      </c>
      <c r="H38" s="5">
        <v>4368</v>
      </c>
      <c r="I38" s="6">
        <v>82000</v>
      </c>
      <c r="J38" s="7">
        <v>1</v>
      </c>
      <c r="K38" s="8">
        <f t="shared" si="2"/>
        <v>82</v>
      </c>
      <c r="L38" s="5">
        <f t="shared" si="3"/>
        <v>82000</v>
      </c>
    </row>
    <row r="39" spans="1:12" ht="14.25" customHeight="1">
      <c r="A39" s="4">
        <v>4615</v>
      </c>
      <c r="B39" s="4" t="s">
        <v>105</v>
      </c>
      <c r="C39" s="4" t="s">
        <v>23</v>
      </c>
      <c r="E39" s="4" t="s">
        <v>86</v>
      </c>
      <c r="F39" s="4" t="s">
        <v>106</v>
      </c>
      <c r="H39" s="5">
        <v>2852</v>
      </c>
      <c r="I39" s="6" t="s">
        <v>338</v>
      </c>
      <c r="J39" s="7">
        <v>1000</v>
      </c>
      <c r="K39" s="8">
        <f t="shared" si="2"/>
        <v>92</v>
      </c>
      <c r="L39" s="5">
        <f t="shared" si="3"/>
        <v>92000</v>
      </c>
    </row>
    <row r="40" spans="1:12" ht="14.25" customHeight="1">
      <c r="A40" s="4">
        <v>4616</v>
      </c>
      <c r="B40" s="4" t="s">
        <v>107</v>
      </c>
      <c r="C40" s="4" t="s">
        <v>12</v>
      </c>
      <c r="E40" s="4" t="s">
        <v>86</v>
      </c>
      <c r="F40" s="4" t="s">
        <v>108</v>
      </c>
      <c r="H40" s="5">
        <v>930</v>
      </c>
      <c r="I40" s="6">
        <v>87</v>
      </c>
      <c r="J40" s="7">
        <v>1000</v>
      </c>
      <c r="K40" s="8">
        <f t="shared" si="2"/>
        <v>87</v>
      </c>
      <c r="L40" s="5">
        <f t="shared" si="3"/>
        <v>87000</v>
      </c>
    </row>
    <row r="41" spans="1:12" ht="14.25" customHeight="1">
      <c r="A41" s="4">
        <v>4761</v>
      </c>
      <c r="B41" s="4" t="s">
        <v>109</v>
      </c>
      <c r="C41" s="4" t="s">
        <v>12</v>
      </c>
      <c r="E41" s="4" t="s">
        <v>42</v>
      </c>
      <c r="F41" s="4" t="s">
        <v>110</v>
      </c>
      <c r="G41" s="1" t="s">
        <v>310</v>
      </c>
      <c r="H41" s="5">
        <v>6328</v>
      </c>
      <c r="I41" s="6">
        <v>565</v>
      </c>
      <c r="J41" s="7">
        <v>100</v>
      </c>
      <c r="K41" s="8">
        <f t="shared" si="2"/>
        <v>56.49999999999999</v>
      </c>
      <c r="L41" s="5">
        <f t="shared" si="3"/>
        <v>56500</v>
      </c>
    </row>
    <row r="42" spans="1:12" ht="14.25" customHeight="1">
      <c r="A42" s="4">
        <v>4916</v>
      </c>
      <c r="B42" s="4" t="s">
        <v>111</v>
      </c>
      <c r="C42" s="4" t="s">
        <v>45</v>
      </c>
      <c r="E42" s="4" t="s">
        <v>86</v>
      </c>
      <c r="F42" s="4" t="s">
        <v>112</v>
      </c>
      <c r="G42" s="1" t="s">
        <v>310</v>
      </c>
      <c r="H42" s="5">
        <v>35633</v>
      </c>
      <c r="I42" s="6">
        <v>862</v>
      </c>
      <c r="J42" s="7">
        <v>100</v>
      </c>
      <c r="K42" s="8">
        <f t="shared" si="2"/>
        <v>86.2</v>
      </c>
      <c r="L42" s="5">
        <f t="shared" si="3"/>
        <v>86200</v>
      </c>
    </row>
    <row r="43" spans="1:12" ht="14.25" customHeight="1">
      <c r="A43" s="4">
        <v>4960</v>
      </c>
      <c r="B43" s="4" t="s">
        <v>113</v>
      </c>
      <c r="C43" s="4" t="s">
        <v>12</v>
      </c>
      <c r="E43" s="4" t="s">
        <v>86</v>
      </c>
      <c r="F43" s="4" t="s">
        <v>114</v>
      </c>
      <c r="G43" s="1" t="s">
        <v>310</v>
      </c>
      <c r="H43" s="5">
        <v>1945</v>
      </c>
      <c r="I43" s="6">
        <v>117</v>
      </c>
      <c r="J43" s="7">
        <v>1000</v>
      </c>
      <c r="K43" s="8">
        <f t="shared" si="2"/>
        <v>117</v>
      </c>
      <c r="L43" s="5">
        <f t="shared" si="3"/>
        <v>117000</v>
      </c>
    </row>
    <row r="44" spans="1:12" ht="14.25" customHeight="1">
      <c r="A44" s="4">
        <v>4971</v>
      </c>
      <c r="B44" s="4" t="s">
        <v>115</v>
      </c>
      <c r="C44" s="4" t="s">
        <v>22</v>
      </c>
      <c r="D44" s="4" t="s">
        <v>41</v>
      </c>
      <c r="E44" s="4" t="s">
        <v>86</v>
      </c>
      <c r="F44" s="4" t="s">
        <v>116</v>
      </c>
      <c r="H44" s="5">
        <v>5704</v>
      </c>
      <c r="I44" s="6">
        <v>280</v>
      </c>
      <c r="J44" s="7">
        <v>100</v>
      </c>
      <c r="K44" s="8">
        <f t="shared" si="2"/>
        <v>28.000000000000004</v>
      </c>
      <c r="L44" s="5">
        <f t="shared" si="3"/>
        <v>28000</v>
      </c>
    </row>
    <row r="45" spans="1:12" ht="14.25" customHeight="1">
      <c r="A45" s="4">
        <v>5018</v>
      </c>
      <c r="B45" s="4" t="s">
        <v>117</v>
      </c>
      <c r="C45" s="4" t="s">
        <v>17</v>
      </c>
      <c r="E45" s="4" t="s">
        <v>118</v>
      </c>
      <c r="F45" s="4" t="s">
        <v>119</v>
      </c>
      <c r="G45" s="1" t="s">
        <v>310</v>
      </c>
      <c r="H45" s="5">
        <v>4811</v>
      </c>
      <c r="I45" s="6">
        <v>600</v>
      </c>
      <c r="J45" s="7">
        <v>100</v>
      </c>
      <c r="K45" s="8">
        <f t="shared" si="2"/>
        <v>60</v>
      </c>
      <c r="L45" s="5">
        <f t="shared" si="3"/>
        <v>60000</v>
      </c>
    </row>
    <row r="46" spans="1:12" ht="14.25" customHeight="1">
      <c r="A46" s="4">
        <v>5110</v>
      </c>
      <c r="B46" s="4" t="s">
        <v>120</v>
      </c>
      <c r="C46" s="4" t="s">
        <v>22</v>
      </c>
      <c r="D46" s="4" t="s">
        <v>23</v>
      </c>
      <c r="E46" s="4" t="s">
        <v>121</v>
      </c>
      <c r="F46" s="4" t="s">
        <v>122</v>
      </c>
      <c r="G46" s="1" t="s">
        <v>310</v>
      </c>
      <c r="H46" s="5">
        <v>147041</v>
      </c>
      <c r="I46" s="6">
        <v>559</v>
      </c>
      <c r="J46" s="7">
        <v>100</v>
      </c>
      <c r="K46" s="8">
        <f t="shared" si="2"/>
        <v>55.900000000000006</v>
      </c>
      <c r="L46" s="5">
        <f t="shared" si="3"/>
        <v>55900</v>
      </c>
    </row>
    <row r="47" spans="1:12" ht="14.25" customHeight="1">
      <c r="A47" s="4">
        <v>5184</v>
      </c>
      <c r="B47" s="4" t="s">
        <v>123</v>
      </c>
      <c r="C47" s="4" t="s">
        <v>12</v>
      </c>
      <c r="E47" s="4" t="s">
        <v>121</v>
      </c>
      <c r="F47" s="4" t="s">
        <v>124</v>
      </c>
      <c r="H47" s="5">
        <v>2169</v>
      </c>
      <c r="I47" s="6">
        <v>241</v>
      </c>
      <c r="J47" s="7">
        <v>1000</v>
      </c>
      <c r="K47" s="8">
        <f t="shared" si="2"/>
        <v>241</v>
      </c>
      <c r="L47" s="5">
        <f t="shared" si="3"/>
        <v>241000</v>
      </c>
    </row>
    <row r="48" spans="1:12" ht="14.25" customHeight="1">
      <c r="A48" s="4">
        <v>5192</v>
      </c>
      <c r="B48" s="4" t="s">
        <v>125</v>
      </c>
      <c r="C48" s="4" t="s">
        <v>22</v>
      </c>
      <c r="D48" s="4" t="s">
        <v>23</v>
      </c>
      <c r="E48" s="4" t="s">
        <v>121</v>
      </c>
      <c r="F48" s="4" t="s">
        <v>126</v>
      </c>
      <c r="G48" s="1" t="s">
        <v>310</v>
      </c>
      <c r="H48" s="5">
        <v>34931</v>
      </c>
      <c r="I48" s="6">
        <v>441</v>
      </c>
      <c r="J48" s="7">
        <v>1000</v>
      </c>
      <c r="K48" s="8">
        <f t="shared" si="2"/>
        <v>441</v>
      </c>
      <c r="L48" s="5">
        <f t="shared" si="3"/>
        <v>441000</v>
      </c>
    </row>
    <row r="49" spans="1:12" ht="14.25" customHeight="1">
      <c r="A49" s="4">
        <v>5195</v>
      </c>
      <c r="B49" s="4" t="s">
        <v>127</v>
      </c>
      <c r="C49" s="4" t="s">
        <v>22</v>
      </c>
      <c r="D49" s="4" t="s">
        <v>23</v>
      </c>
      <c r="E49" s="4" t="s">
        <v>121</v>
      </c>
      <c r="F49" s="4" t="s">
        <v>128</v>
      </c>
      <c r="G49" s="1" t="s">
        <v>310</v>
      </c>
      <c r="H49" s="5">
        <v>22155</v>
      </c>
      <c r="I49" s="6">
        <v>218</v>
      </c>
      <c r="J49" s="7">
        <v>1000</v>
      </c>
      <c r="K49" s="8">
        <f t="shared" si="2"/>
        <v>218</v>
      </c>
      <c r="L49" s="5">
        <f t="shared" si="3"/>
        <v>218000</v>
      </c>
    </row>
    <row r="50" spans="1:12" ht="14.25" customHeight="1">
      <c r="A50" s="4">
        <v>5210</v>
      </c>
      <c r="B50" s="4" t="s">
        <v>129</v>
      </c>
      <c r="C50" s="4" t="s">
        <v>22</v>
      </c>
      <c r="D50" s="4" t="s">
        <v>23</v>
      </c>
      <c r="E50" s="4" t="s">
        <v>130</v>
      </c>
      <c r="F50" s="4" t="s">
        <v>131</v>
      </c>
      <c r="H50" s="5">
        <v>23405</v>
      </c>
      <c r="I50" s="6">
        <v>210</v>
      </c>
      <c r="J50" s="7">
        <v>1000</v>
      </c>
      <c r="K50" s="8">
        <f t="shared" si="2"/>
        <v>210</v>
      </c>
      <c r="L50" s="5">
        <f t="shared" si="3"/>
        <v>210000</v>
      </c>
    </row>
    <row r="51" spans="1:12" ht="14.25" customHeight="1">
      <c r="A51" s="4">
        <v>5237</v>
      </c>
      <c r="B51" s="4" t="s">
        <v>132</v>
      </c>
      <c r="C51" s="4" t="s">
        <v>12</v>
      </c>
      <c r="E51" s="4" t="s">
        <v>130</v>
      </c>
      <c r="F51" s="4" t="s">
        <v>133</v>
      </c>
      <c r="G51" s="1" t="s">
        <v>310</v>
      </c>
      <c r="H51" s="5">
        <v>3019</v>
      </c>
      <c r="I51" s="6">
        <v>125</v>
      </c>
      <c r="J51" s="7">
        <v>1000</v>
      </c>
      <c r="K51" s="8">
        <f t="shared" si="2"/>
        <v>125</v>
      </c>
      <c r="L51" s="5">
        <f t="shared" si="3"/>
        <v>125000</v>
      </c>
    </row>
    <row r="52" spans="1:12" ht="14.25" customHeight="1">
      <c r="A52" s="4">
        <v>5304</v>
      </c>
      <c r="B52" s="4" t="s">
        <v>134</v>
      </c>
      <c r="C52" s="4" t="s">
        <v>12</v>
      </c>
      <c r="E52" s="4" t="s">
        <v>130</v>
      </c>
      <c r="F52" s="4" t="s">
        <v>135</v>
      </c>
      <c r="H52" s="5">
        <v>13037</v>
      </c>
      <c r="I52" s="6">
        <v>315</v>
      </c>
      <c r="J52" s="7">
        <v>1000</v>
      </c>
      <c r="K52" s="8">
        <f t="shared" si="2"/>
        <v>315</v>
      </c>
      <c r="L52" s="5">
        <f t="shared" si="3"/>
        <v>315000</v>
      </c>
    </row>
    <row r="53" spans="1:12" ht="14.25" customHeight="1">
      <c r="A53" s="4">
        <v>5406</v>
      </c>
      <c r="B53" s="4" t="s">
        <v>136</v>
      </c>
      <c r="C53" s="4" t="s">
        <v>22</v>
      </c>
      <c r="D53" s="4" t="s">
        <v>311</v>
      </c>
      <c r="E53" s="4" t="s">
        <v>138</v>
      </c>
      <c r="F53" s="4" t="s">
        <v>139</v>
      </c>
      <c r="G53" s="1" t="s">
        <v>312</v>
      </c>
      <c r="H53" s="5">
        <v>426763</v>
      </c>
      <c r="I53" s="6">
        <v>137</v>
      </c>
      <c r="J53" s="7">
        <v>1000</v>
      </c>
      <c r="K53" s="8">
        <f t="shared" si="2"/>
        <v>137</v>
      </c>
      <c r="L53" s="5">
        <f t="shared" si="3"/>
        <v>137000</v>
      </c>
    </row>
    <row r="54" spans="1:12" ht="14.25" customHeight="1">
      <c r="A54" s="4">
        <v>5444</v>
      </c>
      <c r="B54" s="4" t="s">
        <v>140</v>
      </c>
      <c r="C54" s="4" t="s">
        <v>22</v>
      </c>
      <c r="D54" s="4" t="s">
        <v>23</v>
      </c>
      <c r="E54" s="4" t="s">
        <v>138</v>
      </c>
      <c r="F54" s="4" t="s">
        <v>141</v>
      </c>
      <c r="H54" s="5">
        <v>144999</v>
      </c>
      <c r="I54" s="6">
        <v>2015</v>
      </c>
      <c r="J54" s="7">
        <v>100</v>
      </c>
      <c r="K54" s="8">
        <f t="shared" si="2"/>
        <v>201.5</v>
      </c>
      <c r="L54" s="5">
        <f t="shared" si="3"/>
        <v>201500</v>
      </c>
    </row>
    <row r="55" spans="1:12" ht="14.25" customHeight="1">
      <c r="A55" s="4">
        <v>5481</v>
      </c>
      <c r="B55" s="4" t="s">
        <v>142</v>
      </c>
      <c r="C55" s="4" t="s">
        <v>22</v>
      </c>
      <c r="D55" s="4" t="s">
        <v>23</v>
      </c>
      <c r="E55" s="4" t="s">
        <v>138</v>
      </c>
      <c r="F55" s="4" t="s">
        <v>143</v>
      </c>
      <c r="H55" s="5">
        <v>38940</v>
      </c>
      <c r="I55" s="6">
        <v>233</v>
      </c>
      <c r="J55" s="7">
        <v>1000</v>
      </c>
      <c r="K55" s="8">
        <f t="shared" si="2"/>
        <v>233</v>
      </c>
      <c r="L55" s="5">
        <f t="shared" si="3"/>
        <v>233000</v>
      </c>
    </row>
    <row r="56" spans="1:12" ht="14.25" customHeight="1">
      <c r="A56" s="4">
        <v>5603</v>
      </c>
      <c r="B56" s="4" t="s">
        <v>144</v>
      </c>
      <c r="C56" s="4" t="s">
        <v>23</v>
      </c>
      <c r="E56" s="4" t="s">
        <v>138</v>
      </c>
      <c r="F56" s="4" t="s">
        <v>145</v>
      </c>
      <c r="H56" s="5">
        <v>3261</v>
      </c>
      <c r="I56" s="6">
        <v>97</v>
      </c>
      <c r="J56" s="7">
        <v>1000</v>
      </c>
      <c r="K56" s="8">
        <f t="shared" si="2"/>
        <v>97</v>
      </c>
      <c r="L56" s="5">
        <f t="shared" si="3"/>
        <v>97000</v>
      </c>
    </row>
    <row r="57" spans="1:12" ht="14.25" customHeight="1">
      <c r="A57" s="4">
        <v>5658</v>
      </c>
      <c r="B57" s="4" t="s">
        <v>146</v>
      </c>
      <c r="C57" s="4" t="s">
        <v>22</v>
      </c>
      <c r="D57" s="4" t="s">
        <v>23</v>
      </c>
      <c r="E57" s="4" t="s">
        <v>138</v>
      </c>
      <c r="F57" s="4" t="s">
        <v>147</v>
      </c>
      <c r="H57" s="5">
        <v>11438</v>
      </c>
      <c r="I57" s="6">
        <v>221</v>
      </c>
      <c r="J57" s="7">
        <v>1000</v>
      </c>
      <c r="K57" s="8">
        <f t="shared" si="2"/>
        <v>221</v>
      </c>
      <c r="L57" s="5">
        <f t="shared" si="3"/>
        <v>221000</v>
      </c>
    </row>
    <row r="58" spans="1:12" ht="14.25" customHeight="1">
      <c r="A58" s="4">
        <v>5660</v>
      </c>
      <c r="B58" s="4" t="s">
        <v>148</v>
      </c>
      <c r="C58" s="4" t="s">
        <v>45</v>
      </c>
      <c r="E58" s="4" t="s">
        <v>138</v>
      </c>
      <c r="F58" s="4" t="s">
        <v>149</v>
      </c>
      <c r="H58" s="5">
        <v>8805</v>
      </c>
      <c r="I58" s="6">
        <v>150</v>
      </c>
      <c r="J58" s="7">
        <v>1000</v>
      </c>
      <c r="K58" s="8">
        <f t="shared" si="2"/>
        <v>150</v>
      </c>
      <c r="L58" s="5">
        <f t="shared" si="3"/>
        <v>150000</v>
      </c>
    </row>
    <row r="59" spans="1:12" ht="14.25" customHeight="1">
      <c r="A59" s="4">
        <v>5726</v>
      </c>
      <c r="B59" s="4" t="s">
        <v>150</v>
      </c>
      <c r="C59" s="4" t="s">
        <v>22</v>
      </c>
      <c r="E59" s="4" t="s">
        <v>151</v>
      </c>
      <c r="F59" s="4" t="s">
        <v>152</v>
      </c>
      <c r="H59" s="5">
        <v>70877</v>
      </c>
      <c r="I59" s="6">
        <v>1926</v>
      </c>
      <c r="J59" s="7">
        <v>100</v>
      </c>
      <c r="K59" s="8">
        <f t="shared" si="2"/>
        <v>192.6</v>
      </c>
      <c r="L59" s="5">
        <f t="shared" si="3"/>
        <v>192600</v>
      </c>
    </row>
    <row r="60" spans="1:12" ht="14.25" customHeight="1">
      <c r="A60" s="4">
        <v>5855</v>
      </c>
      <c r="B60" s="4" t="s">
        <v>153</v>
      </c>
      <c r="C60" s="4" t="s">
        <v>22</v>
      </c>
      <c r="E60" s="4" t="s">
        <v>151</v>
      </c>
      <c r="F60" s="4" t="s">
        <v>154</v>
      </c>
      <c r="G60" s="1" t="s">
        <v>312</v>
      </c>
      <c r="H60" s="5">
        <v>33100</v>
      </c>
      <c r="I60" s="6">
        <v>913</v>
      </c>
      <c r="J60" s="7">
        <v>100</v>
      </c>
      <c r="K60" s="8">
        <f t="shared" si="2"/>
        <v>91.3</v>
      </c>
      <c r="L60" s="5">
        <f t="shared" si="3"/>
        <v>91300</v>
      </c>
    </row>
    <row r="61" spans="1:12" ht="14.25" customHeight="1">
      <c r="A61" s="4">
        <v>5943</v>
      </c>
      <c r="B61" s="4" t="s">
        <v>155</v>
      </c>
      <c r="C61" s="4" t="s">
        <v>22</v>
      </c>
      <c r="D61" s="4" t="s">
        <v>23</v>
      </c>
      <c r="E61" s="4" t="s">
        <v>77</v>
      </c>
      <c r="F61" s="4" t="s">
        <v>156</v>
      </c>
      <c r="G61" s="1" t="s">
        <v>312</v>
      </c>
      <c r="H61" s="5">
        <v>63243</v>
      </c>
      <c r="I61" s="6">
        <v>1245</v>
      </c>
      <c r="J61" s="7">
        <v>100</v>
      </c>
      <c r="K61" s="8">
        <f t="shared" si="2"/>
        <v>124.50000000000001</v>
      </c>
      <c r="L61" s="5">
        <f t="shared" si="3"/>
        <v>124500</v>
      </c>
    </row>
    <row r="62" spans="1:12" ht="14.25" customHeight="1">
      <c r="A62" s="4">
        <v>5952</v>
      </c>
      <c r="B62" s="4" t="s">
        <v>157</v>
      </c>
      <c r="C62" s="4" t="s">
        <v>12</v>
      </c>
      <c r="E62" s="4" t="s">
        <v>77</v>
      </c>
      <c r="F62" s="4" t="s">
        <v>158</v>
      </c>
      <c r="H62" s="5">
        <v>468</v>
      </c>
      <c r="I62" s="6">
        <v>38</v>
      </c>
      <c r="J62" s="7">
        <v>1000</v>
      </c>
      <c r="K62" s="8">
        <f t="shared" si="2"/>
        <v>38</v>
      </c>
      <c r="L62" s="5">
        <f t="shared" si="3"/>
        <v>38000</v>
      </c>
    </row>
    <row r="63" spans="1:12" ht="14.25" customHeight="1">
      <c r="A63" s="4">
        <v>6013</v>
      </c>
      <c r="B63" s="4" t="s">
        <v>159</v>
      </c>
      <c r="C63" s="4" t="s">
        <v>22</v>
      </c>
      <c r="D63" s="4" t="s">
        <v>23</v>
      </c>
      <c r="E63" s="4" t="s">
        <v>160</v>
      </c>
      <c r="F63" s="4" t="s">
        <v>161</v>
      </c>
      <c r="H63" s="5">
        <v>12467</v>
      </c>
      <c r="I63" s="6">
        <v>142</v>
      </c>
      <c r="J63" s="7">
        <v>1000</v>
      </c>
      <c r="K63" s="8">
        <f t="shared" si="2"/>
        <v>142</v>
      </c>
      <c r="L63" s="5">
        <f t="shared" si="3"/>
        <v>142000</v>
      </c>
    </row>
    <row r="64" spans="1:12" ht="14.25" customHeight="1">
      <c r="A64" s="4">
        <v>6016</v>
      </c>
      <c r="B64" s="4" t="s">
        <v>162</v>
      </c>
      <c r="C64" s="4" t="s">
        <v>12</v>
      </c>
      <c r="E64" s="4" t="s">
        <v>163</v>
      </c>
      <c r="F64" s="4" t="s">
        <v>164</v>
      </c>
      <c r="H64" s="5">
        <v>3584</v>
      </c>
      <c r="I64" s="6">
        <v>128</v>
      </c>
      <c r="J64" s="7">
        <v>1000</v>
      </c>
      <c r="K64" s="8">
        <f t="shared" si="2"/>
        <v>128</v>
      </c>
      <c r="L64" s="5">
        <f t="shared" si="3"/>
        <v>128000</v>
      </c>
    </row>
    <row r="65" spans="1:12" ht="14.25" customHeight="1">
      <c r="A65" s="4">
        <v>6018</v>
      </c>
      <c r="B65" s="4" t="s">
        <v>165</v>
      </c>
      <c r="C65" s="4" t="s">
        <v>12</v>
      </c>
      <c r="E65" s="4" t="s">
        <v>163</v>
      </c>
      <c r="F65" s="4" t="s">
        <v>71</v>
      </c>
      <c r="G65" s="1" t="s">
        <v>312</v>
      </c>
      <c r="H65" s="5">
        <v>5824</v>
      </c>
      <c r="I65" s="6">
        <v>364</v>
      </c>
      <c r="J65" s="7">
        <v>1000</v>
      </c>
      <c r="K65" s="8">
        <f t="shared" si="2"/>
        <v>364</v>
      </c>
      <c r="L65" s="5">
        <f t="shared" si="3"/>
        <v>364000</v>
      </c>
    </row>
    <row r="66" spans="1:12" ht="14.25" customHeight="1">
      <c r="A66" s="4">
        <v>6205</v>
      </c>
      <c r="B66" s="4" t="s">
        <v>166</v>
      </c>
      <c r="C66" s="4" t="s">
        <v>22</v>
      </c>
      <c r="D66" s="4" t="s">
        <v>23</v>
      </c>
      <c r="E66" s="4" t="s">
        <v>160</v>
      </c>
      <c r="F66" s="4" t="s">
        <v>167</v>
      </c>
      <c r="H66" s="5">
        <v>7480</v>
      </c>
      <c r="I66" s="6">
        <v>101</v>
      </c>
      <c r="J66" s="7">
        <v>1000</v>
      </c>
      <c r="K66" s="8">
        <f aca="true" t="shared" si="4" ref="K66:K97">I66/1000*J66</f>
        <v>101</v>
      </c>
      <c r="L66" s="5">
        <f aca="true" t="shared" si="5" ref="L66:L97">I66*J66</f>
        <v>101000</v>
      </c>
    </row>
    <row r="67" spans="1:12" ht="14.25" customHeight="1">
      <c r="A67" s="4">
        <v>6210</v>
      </c>
      <c r="B67" s="4" t="s">
        <v>168</v>
      </c>
      <c r="C67" s="4" t="s">
        <v>22</v>
      </c>
      <c r="D67" s="4" t="s">
        <v>23</v>
      </c>
      <c r="E67" s="4" t="s">
        <v>160</v>
      </c>
      <c r="F67" s="4" t="s">
        <v>169</v>
      </c>
      <c r="H67" s="5">
        <v>2774</v>
      </c>
      <c r="I67" s="6">
        <v>134</v>
      </c>
      <c r="J67" s="7">
        <v>100</v>
      </c>
      <c r="K67" s="8">
        <f t="shared" si="4"/>
        <v>13.4</v>
      </c>
      <c r="L67" s="5">
        <f t="shared" si="5"/>
        <v>13400</v>
      </c>
    </row>
    <row r="68" spans="1:12" ht="14.25" customHeight="1">
      <c r="A68" s="4">
        <v>6242</v>
      </c>
      <c r="B68" s="4" t="s">
        <v>170</v>
      </c>
      <c r="C68" s="4" t="s">
        <v>22</v>
      </c>
      <c r="D68" s="4" t="s">
        <v>23</v>
      </c>
      <c r="E68" s="4" t="s">
        <v>160</v>
      </c>
      <c r="F68" s="4" t="s">
        <v>171</v>
      </c>
      <c r="H68" s="5">
        <v>7192</v>
      </c>
      <c r="I68" s="6">
        <v>146</v>
      </c>
      <c r="J68" s="7">
        <v>1000</v>
      </c>
      <c r="K68" s="8">
        <f t="shared" si="4"/>
        <v>146</v>
      </c>
      <c r="L68" s="5">
        <f t="shared" si="5"/>
        <v>146000</v>
      </c>
    </row>
    <row r="69" spans="1:12" ht="14.25" customHeight="1">
      <c r="A69" s="4">
        <v>6299</v>
      </c>
      <c r="B69" s="4" t="s">
        <v>172</v>
      </c>
      <c r="C69" s="4" t="s">
        <v>12</v>
      </c>
      <c r="E69" s="4" t="s">
        <v>160</v>
      </c>
      <c r="F69" s="4" t="s">
        <v>173</v>
      </c>
      <c r="G69" s="1" t="s">
        <v>312</v>
      </c>
      <c r="H69" s="5">
        <v>11687</v>
      </c>
      <c r="I69" s="6">
        <v>145</v>
      </c>
      <c r="J69" s="7">
        <v>1000</v>
      </c>
      <c r="K69" s="8">
        <f t="shared" si="4"/>
        <v>145</v>
      </c>
      <c r="L69" s="5">
        <f t="shared" si="5"/>
        <v>145000</v>
      </c>
    </row>
    <row r="70" spans="1:12" ht="14.25" customHeight="1">
      <c r="A70" s="4">
        <v>6306</v>
      </c>
      <c r="B70" s="4" t="s">
        <v>174</v>
      </c>
      <c r="C70" s="4" t="s">
        <v>22</v>
      </c>
      <c r="D70" s="4" t="s">
        <v>23</v>
      </c>
      <c r="E70" s="4" t="s">
        <v>160</v>
      </c>
      <c r="F70" s="4" t="s">
        <v>175</v>
      </c>
      <c r="H70" s="5">
        <v>10760</v>
      </c>
      <c r="I70" s="6">
        <v>255</v>
      </c>
      <c r="J70" s="7">
        <v>1000</v>
      </c>
      <c r="K70" s="8">
        <f t="shared" si="4"/>
        <v>255</v>
      </c>
      <c r="L70" s="5">
        <f t="shared" si="5"/>
        <v>255000</v>
      </c>
    </row>
    <row r="71" spans="1:12" ht="14.25" customHeight="1">
      <c r="A71" s="4">
        <v>6333</v>
      </c>
      <c r="B71" s="4" t="s">
        <v>176</v>
      </c>
      <c r="C71" s="4" t="s">
        <v>45</v>
      </c>
      <c r="D71" s="4" t="s">
        <v>12</v>
      </c>
      <c r="E71" s="4" t="s">
        <v>160</v>
      </c>
      <c r="F71" s="4" t="s">
        <v>177</v>
      </c>
      <c r="H71" s="5">
        <v>11142</v>
      </c>
      <c r="I71" s="6">
        <v>1179</v>
      </c>
      <c r="J71" s="7">
        <v>100</v>
      </c>
      <c r="K71" s="8">
        <f t="shared" si="4"/>
        <v>117.9</v>
      </c>
      <c r="L71" s="5">
        <f t="shared" si="5"/>
        <v>117900</v>
      </c>
    </row>
    <row r="72" spans="1:12" ht="14.25" customHeight="1">
      <c r="A72" s="4">
        <v>6355</v>
      </c>
      <c r="B72" s="4" t="s">
        <v>178</v>
      </c>
      <c r="C72" s="4" t="s">
        <v>22</v>
      </c>
      <c r="D72" s="4" t="s">
        <v>23</v>
      </c>
      <c r="E72" s="4" t="s">
        <v>160</v>
      </c>
      <c r="F72" s="4" t="s">
        <v>179</v>
      </c>
      <c r="H72" s="5">
        <v>18183</v>
      </c>
      <c r="I72" s="6">
        <v>342</v>
      </c>
      <c r="J72" s="7">
        <v>1000</v>
      </c>
      <c r="K72" s="8">
        <f t="shared" si="4"/>
        <v>342</v>
      </c>
      <c r="L72" s="5">
        <f t="shared" si="5"/>
        <v>342000</v>
      </c>
    </row>
    <row r="73" spans="1:12" ht="14.25" customHeight="1">
      <c r="A73" s="4">
        <v>6378</v>
      </c>
      <c r="B73" s="4" t="s">
        <v>180</v>
      </c>
      <c r="C73" s="4" t="s">
        <v>22</v>
      </c>
      <c r="D73" s="4" t="s">
        <v>23</v>
      </c>
      <c r="E73" s="4" t="s">
        <v>160</v>
      </c>
      <c r="F73" s="4" t="s">
        <v>181</v>
      </c>
      <c r="H73" s="5">
        <v>12999</v>
      </c>
      <c r="I73" s="6">
        <v>631</v>
      </c>
      <c r="J73" s="7">
        <v>100</v>
      </c>
      <c r="K73" s="8">
        <f t="shared" si="4"/>
        <v>63.1</v>
      </c>
      <c r="L73" s="5">
        <f t="shared" si="5"/>
        <v>63100</v>
      </c>
    </row>
    <row r="74" spans="1:12" ht="14.25" customHeight="1">
      <c r="A74" s="4">
        <v>6457</v>
      </c>
      <c r="B74" s="4" t="s">
        <v>182</v>
      </c>
      <c r="C74" s="4" t="s">
        <v>22</v>
      </c>
      <c r="D74" s="4" t="s">
        <v>23</v>
      </c>
      <c r="E74" s="4" t="s">
        <v>160</v>
      </c>
      <c r="F74" s="4" t="s">
        <v>183</v>
      </c>
      <c r="H74" s="5">
        <v>111297</v>
      </c>
      <c r="I74" s="6">
        <v>1528</v>
      </c>
      <c r="J74" s="7">
        <v>100</v>
      </c>
      <c r="K74" s="8">
        <f t="shared" si="4"/>
        <v>152.8</v>
      </c>
      <c r="L74" s="5">
        <f t="shared" si="5"/>
        <v>152800</v>
      </c>
    </row>
    <row r="75" spans="1:12" ht="14.25" customHeight="1">
      <c r="A75" s="4">
        <v>6466</v>
      </c>
      <c r="B75" s="4" t="s">
        <v>184</v>
      </c>
      <c r="C75" s="4" t="s">
        <v>45</v>
      </c>
      <c r="D75" s="4" t="s">
        <v>12</v>
      </c>
      <c r="E75" s="4" t="s">
        <v>160</v>
      </c>
      <c r="F75" s="4" t="s">
        <v>185</v>
      </c>
      <c r="H75" s="5">
        <v>6241</v>
      </c>
      <c r="I75" s="6">
        <v>2330</v>
      </c>
      <c r="J75" s="7">
        <v>1</v>
      </c>
      <c r="K75" s="8">
        <f t="shared" si="4"/>
        <v>2.33</v>
      </c>
      <c r="L75" s="5">
        <f t="shared" si="5"/>
        <v>2330</v>
      </c>
    </row>
    <row r="76" spans="1:12" ht="14.25" customHeight="1">
      <c r="A76" s="4">
        <v>6518</v>
      </c>
      <c r="B76" s="4" t="s">
        <v>186</v>
      </c>
      <c r="C76" s="4" t="s">
        <v>17</v>
      </c>
      <c r="E76" s="4" t="s">
        <v>187</v>
      </c>
      <c r="F76" s="4" t="s">
        <v>188</v>
      </c>
      <c r="H76" s="5">
        <v>2222</v>
      </c>
      <c r="I76" s="6">
        <v>246</v>
      </c>
      <c r="J76" s="7">
        <v>1000</v>
      </c>
      <c r="K76" s="8">
        <f t="shared" si="4"/>
        <v>246</v>
      </c>
      <c r="L76" s="5">
        <f t="shared" si="5"/>
        <v>246000</v>
      </c>
    </row>
    <row r="77" spans="1:12" ht="14.25" customHeight="1">
      <c r="A77" s="4">
        <v>6591</v>
      </c>
      <c r="B77" s="4" t="s">
        <v>189</v>
      </c>
      <c r="C77" s="4" t="s">
        <v>45</v>
      </c>
      <c r="D77" s="4" t="s">
        <v>12</v>
      </c>
      <c r="E77" s="4" t="s">
        <v>187</v>
      </c>
      <c r="F77" s="4" t="s">
        <v>190</v>
      </c>
      <c r="H77" s="5">
        <v>5082</v>
      </c>
      <c r="I77" s="6">
        <v>130</v>
      </c>
      <c r="J77" s="7">
        <v>1000</v>
      </c>
      <c r="K77" s="8">
        <f t="shared" si="4"/>
        <v>130</v>
      </c>
      <c r="L77" s="5">
        <f t="shared" si="5"/>
        <v>130000</v>
      </c>
    </row>
    <row r="78" spans="1:12" ht="14.25" customHeight="1">
      <c r="A78" s="4">
        <v>6809</v>
      </c>
      <c r="B78" s="4" t="s">
        <v>191</v>
      </c>
      <c r="C78" s="4" t="s">
        <v>22</v>
      </c>
      <c r="D78" s="4" t="s">
        <v>23</v>
      </c>
      <c r="E78" s="4" t="s">
        <v>187</v>
      </c>
      <c r="F78" s="4" t="s">
        <v>192</v>
      </c>
      <c r="G78" s="1" t="s">
        <v>312</v>
      </c>
      <c r="H78" s="5">
        <v>17662</v>
      </c>
      <c r="I78" s="6">
        <v>497</v>
      </c>
      <c r="J78" s="7">
        <v>1000</v>
      </c>
      <c r="K78" s="8">
        <f t="shared" si="4"/>
        <v>497</v>
      </c>
      <c r="L78" s="5">
        <f t="shared" si="5"/>
        <v>497000</v>
      </c>
    </row>
    <row r="79" spans="1:12" ht="14.25" customHeight="1">
      <c r="A79" s="4">
        <v>6814</v>
      </c>
      <c r="B79" s="4" t="s">
        <v>193</v>
      </c>
      <c r="C79" s="4" t="s">
        <v>23</v>
      </c>
      <c r="E79" s="4" t="s">
        <v>187</v>
      </c>
      <c r="F79" s="4" t="s">
        <v>194</v>
      </c>
      <c r="H79" s="5">
        <v>16904</v>
      </c>
      <c r="I79" s="6">
        <v>530</v>
      </c>
      <c r="J79" s="7">
        <v>100</v>
      </c>
      <c r="K79" s="8">
        <f t="shared" si="4"/>
        <v>53</v>
      </c>
      <c r="L79" s="5">
        <f t="shared" si="5"/>
        <v>53000</v>
      </c>
    </row>
    <row r="80" spans="1:12" ht="14.25" customHeight="1">
      <c r="A80" s="4">
        <v>6855</v>
      </c>
      <c r="B80" s="4" t="s">
        <v>195</v>
      </c>
      <c r="C80" s="4" t="s">
        <v>22</v>
      </c>
      <c r="E80" s="4" t="s">
        <v>187</v>
      </c>
      <c r="F80" s="4" t="s">
        <v>196</v>
      </c>
      <c r="H80" s="5">
        <v>4592</v>
      </c>
      <c r="I80" s="6">
        <v>433</v>
      </c>
      <c r="J80" s="7">
        <v>100</v>
      </c>
      <c r="K80" s="8">
        <f t="shared" si="4"/>
        <v>43.3</v>
      </c>
      <c r="L80" s="5">
        <f t="shared" si="5"/>
        <v>43300</v>
      </c>
    </row>
    <row r="81" spans="1:12" ht="14.25" customHeight="1">
      <c r="A81" s="4">
        <v>6869</v>
      </c>
      <c r="B81" s="4" t="s">
        <v>197</v>
      </c>
      <c r="C81" s="4" t="s">
        <v>22</v>
      </c>
      <c r="D81" s="4" t="s">
        <v>23</v>
      </c>
      <c r="E81" s="4" t="s">
        <v>187</v>
      </c>
      <c r="F81" s="4" t="s">
        <v>198</v>
      </c>
      <c r="G81" s="1" t="s">
        <v>312</v>
      </c>
      <c r="H81" s="5">
        <v>138338</v>
      </c>
      <c r="I81" s="6">
        <v>2700</v>
      </c>
      <c r="J81" s="7">
        <v>100</v>
      </c>
      <c r="K81" s="8">
        <f t="shared" si="4"/>
        <v>270</v>
      </c>
      <c r="L81" s="5">
        <f t="shared" si="5"/>
        <v>270000</v>
      </c>
    </row>
    <row r="82" spans="1:12" ht="14.25" customHeight="1">
      <c r="A82" s="4">
        <v>6927</v>
      </c>
      <c r="B82" s="4" t="s">
        <v>199</v>
      </c>
      <c r="C82" s="4" t="s">
        <v>22</v>
      </c>
      <c r="D82" s="4" t="s">
        <v>17</v>
      </c>
      <c r="E82" s="4" t="s">
        <v>187</v>
      </c>
      <c r="F82" s="4" t="s">
        <v>200</v>
      </c>
      <c r="H82" s="5">
        <v>3581</v>
      </c>
      <c r="I82" s="6">
        <v>157</v>
      </c>
      <c r="J82" s="7">
        <v>100</v>
      </c>
      <c r="K82" s="8">
        <f t="shared" si="4"/>
        <v>15.7</v>
      </c>
      <c r="L82" s="5">
        <f t="shared" si="5"/>
        <v>15700</v>
      </c>
    </row>
    <row r="83" spans="1:12" ht="14.25" customHeight="1">
      <c r="A83" s="4">
        <v>6962</v>
      </c>
      <c r="B83" s="4" t="s">
        <v>201</v>
      </c>
      <c r="C83" s="4" t="s">
        <v>23</v>
      </c>
      <c r="E83" s="4" t="s">
        <v>187</v>
      </c>
      <c r="F83" s="4" t="s">
        <v>202</v>
      </c>
      <c r="H83" s="5">
        <v>7013</v>
      </c>
      <c r="I83" s="6">
        <v>155</v>
      </c>
      <c r="J83" s="7">
        <v>1000</v>
      </c>
      <c r="K83" s="8">
        <f t="shared" si="4"/>
        <v>155</v>
      </c>
      <c r="L83" s="5">
        <f t="shared" si="5"/>
        <v>155000</v>
      </c>
    </row>
    <row r="84" spans="1:12" ht="14.25" customHeight="1">
      <c r="A84" s="4">
        <v>6994</v>
      </c>
      <c r="B84" s="4" t="s">
        <v>203</v>
      </c>
      <c r="C84" s="4" t="s">
        <v>45</v>
      </c>
      <c r="D84" s="4" t="s">
        <v>12</v>
      </c>
      <c r="E84" s="4" t="s">
        <v>187</v>
      </c>
      <c r="F84" s="4" t="s">
        <v>204</v>
      </c>
      <c r="H84" s="5">
        <v>6811</v>
      </c>
      <c r="I84" s="6">
        <v>206</v>
      </c>
      <c r="J84" s="7">
        <v>1000</v>
      </c>
      <c r="K84" s="8">
        <f t="shared" si="4"/>
        <v>206</v>
      </c>
      <c r="L84" s="5">
        <f t="shared" si="5"/>
        <v>206000</v>
      </c>
    </row>
    <row r="85" spans="1:12" ht="14.25" customHeight="1">
      <c r="A85" s="4">
        <v>7012</v>
      </c>
      <c r="B85" s="4" t="s">
        <v>205</v>
      </c>
      <c r="C85" s="4" t="s">
        <v>22</v>
      </c>
      <c r="D85" s="4" t="s">
        <v>311</v>
      </c>
      <c r="E85" s="4" t="s">
        <v>163</v>
      </c>
      <c r="F85" s="4" t="s">
        <v>206</v>
      </c>
      <c r="G85" s="1" t="s">
        <v>312</v>
      </c>
      <c r="H85" s="5">
        <v>262132</v>
      </c>
      <c r="I85" s="6">
        <v>157</v>
      </c>
      <c r="J85" s="7">
        <v>1000</v>
      </c>
      <c r="K85" s="8">
        <f t="shared" si="4"/>
        <v>157</v>
      </c>
      <c r="L85" s="5">
        <f t="shared" si="5"/>
        <v>157000</v>
      </c>
    </row>
    <row r="86" spans="1:12" ht="14.25" customHeight="1">
      <c r="A86" s="4">
        <v>7208</v>
      </c>
      <c r="B86" s="4" t="s">
        <v>207</v>
      </c>
      <c r="C86" s="4" t="s">
        <v>12</v>
      </c>
      <c r="E86" s="4" t="s">
        <v>163</v>
      </c>
      <c r="F86" s="4" t="s">
        <v>208</v>
      </c>
      <c r="H86" s="5">
        <v>1305</v>
      </c>
      <c r="I86" s="6">
        <v>255</v>
      </c>
      <c r="J86" s="7">
        <v>100</v>
      </c>
      <c r="K86" s="8">
        <f t="shared" si="4"/>
        <v>25.5</v>
      </c>
      <c r="L86" s="5">
        <f t="shared" si="5"/>
        <v>25500</v>
      </c>
    </row>
    <row r="87" spans="1:12" ht="14.25" customHeight="1">
      <c r="A87" s="4">
        <v>7224</v>
      </c>
      <c r="B87" s="4" t="s">
        <v>209</v>
      </c>
      <c r="C87" s="4" t="s">
        <v>22</v>
      </c>
      <c r="D87" s="4" t="s">
        <v>23</v>
      </c>
      <c r="E87" s="4" t="s">
        <v>163</v>
      </c>
      <c r="F87" s="4" t="s">
        <v>210</v>
      </c>
      <c r="H87" s="5">
        <v>28615</v>
      </c>
      <c r="I87" s="6">
        <v>239</v>
      </c>
      <c r="J87" s="7">
        <v>1000</v>
      </c>
      <c r="K87" s="8">
        <f t="shared" si="4"/>
        <v>239</v>
      </c>
      <c r="L87" s="5">
        <f t="shared" si="5"/>
        <v>239000</v>
      </c>
    </row>
    <row r="88" spans="1:12" ht="14.25" customHeight="1">
      <c r="A88" s="4">
        <v>7226</v>
      </c>
      <c r="B88" s="4" t="s">
        <v>211</v>
      </c>
      <c r="C88" s="4" t="s">
        <v>22</v>
      </c>
      <c r="D88" s="4" t="s">
        <v>23</v>
      </c>
      <c r="E88" s="4" t="s">
        <v>163</v>
      </c>
      <c r="F88" s="4" t="s">
        <v>212</v>
      </c>
      <c r="H88" s="5">
        <v>14274</v>
      </c>
      <c r="I88" s="6">
        <v>334</v>
      </c>
      <c r="J88" s="7">
        <v>100</v>
      </c>
      <c r="K88" s="8">
        <f t="shared" si="4"/>
        <v>33.4</v>
      </c>
      <c r="L88" s="5">
        <f t="shared" si="5"/>
        <v>33400</v>
      </c>
    </row>
    <row r="89" spans="1:12" ht="14.25" customHeight="1">
      <c r="A89" s="4">
        <v>7279</v>
      </c>
      <c r="B89" s="4" t="s">
        <v>213</v>
      </c>
      <c r="C89" s="4" t="s">
        <v>12</v>
      </c>
      <c r="E89" s="4" t="s">
        <v>163</v>
      </c>
      <c r="F89" s="4" t="s">
        <v>214</v>
      </c>
      <c r="H89" s="5">
        <v>22663</v>
      </c>
      <c r="I89" s="6">
        <v>593</v>
      </c>
      <c r="J89" s="7">
        <v>100</v>
      </c>
      <c r="K89" s="8">
        <f t="shared" si="4"/>
        <v>59.3</v>
      </c>
      <c r="L89" s="5">
        <f t="shared" si="5"/>
        <v>59300</v>
      </c>
    </row>
    <row r="90" spans="1:12" ht="14.25" customHeight="1">
      <c r="A90" s="4">
        <v>7311</v>
      </c>
      <c r="B90" s="4" t="s">
        <v>215</v>
      </c>
      <c r="C90" s="4" t="s">
        <v>65</v>
      </c>
      <c r="E90" s="4" t="s">
        <v>163</v>
      </c>
      <c r="F90" s="4" t="s">
        <v>216</v>
      </c>
      <c r="G90" s="1" t="s">
        <v>312</v>
      </c>
      <c r="H90" s="5">
        <v>1676</v>
      </c>
      <c r="I90" s="6">
        <v>61600</v>
      </c>
      <c r="J90" s="7">
        <v>1</v>
      </c>
      <c r="K90" s="8">
        <f t="shared" si="4"/>
        <v>61.6</v>
      </c>
      <c r="L90" s="5">
        <f t="shared" si="5"/>
        <v>61600</v>
      </c>
    </row>
    <row r="91" spans="1:12" ht="14.25" customHeight="1">
      <c r="A91" s="4">
        <v>7427</v>
      </c>
      <c r="B91" s="4" t="s">
        <v>217</v>
      </c>
      <c r="C91" s="4" t="s">
        <v>22</v>
      </c>
      <c r="D91" s="4" t="s">
        <v>23</v>
      </c>
      <c r="E91" s="4" t="s">
        <v>49</v>
      </c>
      <c r="F91" s="4" t="s">
        <v>218</v>
      </c>
      <c r="H91" s="5">
        <v>4485</v>
      </c>
      <c r="I91" s="6" t="s">
        <v>339</v>
      </c>
      <c r="J91" s="7">
        <v>100</v>
      </c>
      <c r="K91" s="8">
        <f t="shared" si="4"/>
        <v>74.3</v>
      </c>
      <c r="L91" s="5">
        <f t="shared" si="5"/>
        <v>74300</v>
      </c>
    </row>
    <row r="92" spans="1:12" ht="14.25" customHeight="1">
      <c r="A92" s="4">
        <v>7444</v>
      </c>
      <c r="B92" s="4" t="s">
        <v>219</v>
      </c>
      <c r="C92" s="4" t="s">
        <v>12</v>
      </c>
      <c r="E92" s="4" t="s">
        <v>49</v>
      </c>
      <c r="F92" s="4" t="s">
        <v>220</v>
      </c>
      <c r="H92" s="5">
        <v>4299</v>
      </c>
      <c r="I92" s="6">
        <v>790</v>
      </c>
      <c r="J92" s="7">
        <v>100</v>
      </c>
      <c r="K92" s="8">
        <f t="shared" si="4"/>
        <v>79</v>
      </c>
      <c r="L92" s="5">
        <f t="shared" si="5"/>
        <v>79000</v>
      </c>
    </row>
    <row r="93" spans="1:12" ht="14.25" customHeight="1">
      <c r="A93" s="4">
        <v>7508</v>
      </c>
      <c r="B93" s="4" t="s">
        <v>221</v>
      </c>
      <c r="C93" s="4" t="s">
        <v>22</v>
      </c>
      <c r="D93" s="4" t="s">
        <v>23</v>
      </c>
      <c r="E93" s="4" t="s">
        <v>60</v>
      </c>
      <c r="F93" s="4" t="s">
        <v>222</v>
      </c>
      <c r="G93" s="1" t="s">
        <v>312</v>
      </c>
      <c r="H93" s="5">
        <v>4868</v>
      </c>
      <c r="I93" s="6">
        <v>365</v>
      </c>
      <c r="J93" s="7">
        <v>100</v>
      </c>
      <c r="K93" s="8">
        <f t="shared" si="4"/>
        <v>36.5</v>
      </c>
      <c r="L93" s="5">
        <f t="shared" si="5"/>
        <v>36500</v>
      </c>
    </row>
    <row r="94" spans="1:12" ht="14.25" customHeight="1">
      <c r="A94" s="4">
        <v>7545</v>
      </c>
      <c r="B94" s="4" t="s">
        <v>223</v>
      </c>
      <c r="C94" s="4" t="s">
        <v>22</v>
      </c>
      <c r="D94" s="4" t="s">
        <v>23</v>
      </c>
      <c r="E94" s="4" t="s">
        <v>60</v>
      </c>
      <c r="F94" s="4" t="s">
        <v>224</v>
      </c>
      <c r="H94" s="5">
        <v>61795</v>
      </c>
      <c r="I94" s="6">
        <v>888</v>
      </c>
      <c r="J94" s="7">
        <v>100</v>
      </c>
      <c r="K94" s="8">
        <f t="shared" si="4"/>
        <v>88.8</v>
      </c>
      <c r="L94" s="5">
        <f t="shared" si="5"/>
        <v>88800</v>
      </c>
    </row>
    <row r="95" spans="1:12" ht="14.25" customHeight="1">
      <c r="A95" s="4">
        <v>7825</v>
      </c>
      <c r="B95" s="4" t="s">
        <v>225</v>
      </c>
      <c r="C95" s="4" t="s">
        <v>22</v>
      </c>
      <c r="E95" s="4" t="s">
        <v>226</v>
      </c>
      <c r="F95" s="4" t="s">
        <v>122</v>
      </c>
      <c r="G95" s="1" t="s">
        <v>312</v>
      </c>
      <c r="H95" s="5">
        <v>23316</v>
      </c>
      <c r="I95" s="6">
        <v>80400</v>
      </c>
      <c r="J95" s="7">
        <v>1</v>
      </c>
      <c r="K95" s="8">
        <f t="shared" si="4"/>
        <v>80.4</v>
      </c>
      <c r="L95" s="5">
        <f t="shared" si="5"/>
        <v>80400</v>
      </c>
    </row>
    <row r="96" spans="1:12" ht="14.25" customHeight="1">
      <c r="A96" s="4">
        <v>7936</v>
      </c>
      <c r="B96" s="4" t="s">
        <v>227</v>
      </c>
      <c r="C96" s="4" t="s">
        <v>22</v>
      </c>
      <c r="D96" s="4" t="s">
        <v>23</v>
      </c>
      <c r="E96" s="4" t="s">
        <v>226</v>
      </c>
      <c r="F96" s="4" t="s">
        <v>228</v>
      </c>
      <c r="G96" s="1" t="s">
        <v>312</v>
      </c>
      <c r="H96" s="5">
        <v>128376</v>
      </c>
      <c r="I96" s="6" t="s">
        <v>340</v>
      </c>
      <c r="J96" s="7">
        <v>1000</v>
      </c>
      <c r="K96" s="8">
        <f t="shared" si="4"/>
        <v>642</v>
      </c>
      <c r="L96" s="5">
        <f t="shared" si="5"/>
        <v>642000</v>
      </c>
    </row>
    <row r="97" spans="1:12" ht="14.25" customHeight="1">
      <c r="A97" s="4">
        <v>7968</v>
      </c>
      <c r="B97" s="4" t="s">
        <v>229</v>
      </c>
      <c r="C97" s="4" t="s">
        <v>22</v>
      </c>
      <c r="D97" s="4" t="s">
        <v>23</v>
      </c>
      <c r="E97" s="4" t="s">
        <v>226</v>
      </c>
      <c r="F97" s="4" t="s">
        <v>230</v>
      </c>
      <c r="G97" s="1" t="s">
        <v>312</v>
      </c>
      <c r="H97" s="5">
        <v>2722</v>
      </c>
      <c r="I97" s="6" t="s">
        <v>341</v>
      </c>
      <c r="J97" s="7">
        <v>1000</v>
      </c>
      <c r="K97" s="8">
        <f t="shared" si="4"/>
        <v>72</v>
      </c>
      <c r="L97" s="5">
        <f t="shared" si="5"/>
        <v>72000</v>
      </c>
    </row>
    <row r="98" spans="1:12" ht="14.25" customHeight="1">
      <c r="A98" s="4">
        <v>7971</v>
      </c>
      <c r="B98" s="4" t="s">
        <v>231</v>
      </c>
      <c r="C98" s="4" t="s">
        <v>22</v>
      </c>
      <c r="D98" s="4" t="s">
        <v>23</v>
      </c>
      <c r="E98" s="4" t="s">
        <v>86</v>
      </c>
      <c r="F98" s="4" t="s">
        <v>232</v>
      </c>
      <c r="H98" s="5">
        <v>10158</v>
      </c>
      <c r="I98" s="6" t="s">
        <v>342</v>
      </c>
      <c r="J98" s="7">
        <v>1000</v>
      </c>
      <c r="K98" s="8">
        <f aca="true" t="shared" si="6" ref="K98:K120">I98/1000*J98</f>
        <v>152</v>
      </c>
      <c r="L98" s="5">
        <f aca="true" t="shared" si="7" ref="L98:L120">I98*J98</f>
        <v>152000</v>
      </c>
    </row>
    <row r="99" spans="1:12" ht="14.25" customHeight="1">
      <c r="A99" s="4">
        <v>8107</v>
      </c>
      <c r="B99" s="4" t="s">
        <v>233</v>
      </c>
      <c r="C99" s="4" t="s">
        <v>23</v>
      </c>
      <c r="E99" s="4" t="s">
        <v>82</v>
      </c>
      <c r="F99" s="4" t="s">
        <v>234</v>
      </c>
      <c r="G99" s="1" t="s">
        <v>312</v>
      </c>
      <c r="H99" s="5">
        <v>1070</v>
      </c>
      <c r="I99" s="6" t="s">
        <v>343</v>
      </c>
      <c r="J99" s="7">
        <v>1000</v>
      </c>
      <c r="K99" s="8">
        <f t="shared" si="6"/>
        <v>2</v>
      </c>
      <c r="L99" s="5">
        <f t="shared" si="7"/>
        <v>2000</v>
      </c>
    </row>
    <row r="100" spans="1:12" ht="14.25" customHeight="1">
      <c r="A100" s="4">
        <v>8142</v>
      </c>
      <c r="B100" s="4" t="s">
        <v>235</v>
      </c>
      <c r="C100" s="4" t="s">
        <v>22</v>
      </c>
      <c r="D100" s="4" t="s">
        <v>313</v>
      </c>
      <c r="E100" s="4" t="s">
        <v>49</v>
      </c>
      <c r="F100" s="4" t="s">
        <v>237</v>
      </c>
      <c r="G100" s="1" t="s">
        <v>314</v>
      </c>
      <c r="H100" s="5">
        <v>16849</v>
      </c>
      <c r="I100" s="6" t="s">
        <v>344</v>
      </c>
      <c r="J100" s="7">
        <v>1000</v>
      </c>
      <c r="K100" s="8">
        <f t="shared" si="6"/>
        <v>306</v>
      </c>
      <c r="L100" s="5">
        <f t="shared" si="7"/>
        <v>306000</v>
      </c>
    </row>
    <row r="101" spans="1:12" ht="14.25" customHeight="1">
      <c r="A101" s="4">
        <v>8257</v>
      </c>
      <c r="B101" s="4" t="s">
        <v>238</v>
      </c>
      <c r="C101" s="4" t="s">
        <v>17</v>
      </c>
      <c r="E101" s="4" t="s">
        <v>60</v>
      </c>
      <c r="F101" s="4" t="s">
        <v>239</v>
      </c>
      <c r="H101" s="5">
        <v>1685</v>
      </c>
      <c r="I101" s="6" t="s">
        <v>345</v>
      </c>
      <c r="J101" s="7">
        <v>100</v>
      </c>
      <c r="K101" s="8">
        <f t="shared" si="6"/>
        <v>208</v>
      </c>
      <c r="L101" s="5">
        <f t="shared" si="7"/>
        <v>208000</v>
      </c>
    </row>
    <row r="102" spans="1:12" ht="14.25" customHeight="1">
      <c r="A102" s="4">
        <v>8287</v>
      </c>
      <c r="B102" s="4" t="s">
        <v>240</v>
      </c>
      <c r="C102" s="4" t="s">
        <v>12</v>
      </c>
      <c r="E102" s="4" t="s">
        <v>60</v>
      </c>
      <c r="F102" s="4" t="s">
        <v>241</v>
      </c>
      <c r="H102" s="5">
        <v>34705</v>
      </c>
      <c r="I102" s="6">
        <v>1325</v>
      </c>
      <c r="J102" s="7">
        <v>100</v>
      </c>
      <c r="K102" s="8">
        <f t="shared" si="6"/>
        <v>132.5</v>
      </c>
      <c r="L102" s="5">
        <f t="shared" si="7"/>
        <v>132500</v>
      </c>
    </row>
    <row r="103" spans="1:12" ht="14.25" customHeight="1">
      <c r="A103" s="4">
        <v>8493</v>
      </c>
      <c r="B103" s="4" t="s">
        <v>242</v>
      </c>
      <c r="C103" s="4" t="s">
        <v>12</v>
      </c>
      <c r="E103" s="4" t="s">
        <v>243</v>
      </c>
      <c r="F103" s="4" t="s">
        <v>244</v>
      </c>
      <c r="G103" s="1" t="s">
        <v>314</v>
      </c>
      <c r="H103" s="5">
        <v>1894</v>
      </c>
      <c r="I103" s="6">
        <v>170</v>
      </c>
      <c r="J103" s="7">
        <v>100</v>
      </c>
      <c r="K103" s="8">
        <f t="shared" si="6"/>
        <v>17</v>
      </c>
      <c r="L103" s="5">
        <f t="shared" si="7"/>
        <v>17000</v>
      </c>
    </row>
    <row r="104" spans="1:12" ht="14.25" customHeight="1">
      <c r="A104" s="4">
        <v>8543</v>
      </c>
      <c r="B104" s="4" t="s">
        <v>245</v>
      </c>
      <c r="C104" s="4" t="s">
        <v>22</v>
      </c>
      <c r="D104" s="4" t="s">
        <v>23</v>
      </c>
      <c r="E104" s="4" t="s">
        <v>246</v>
      </c>
      <c r="F104" s="4" t="s">
        <v>247</v>
      </c>
      <c r="G104" s="1" t="s">
        <v>314</v>
      </c>
      <c r="H104" s="5">
        <v>58765</v>
      </c>
      <c r="I104" s="6">
        <v>143</v>
      </c>
      <c r="J104" s="7">
        <v>1000</v>
      </c>
      <c r="K104" s="8">
        <f t="shared" si="6"/>
        <v>143</v>
      </c>
      <c r="L104" s="5">
        <f t="shared" si="7"/>
        <v>143000</v>
      </c>
    </row>
    <row r="105" spans="1:12" ht="14.25" customHeight="1">
      <c r="A105" s="4">
        <v>8917</v>
      </c>
      <c r="B105" s="4" t="s">
        <v>248</v>
      </c>
      <c r="C105" s="4" t="s">
        <v>12</v>
      </c>
      <c r="E105" s="4" t="s">
        <v>68</v>
      </c>
      <c r="F105" s="4" t="s">
        <v>249</v>
      </c>
      <c r="H105" s="5">
        <v>2535</v>
      </c>
      <c r="I105" s="6">
        <v>150</v>
      </c>
      <c r="J105" s="7">
        <v>100</v>
      </c>
      <c r="K105" s="8">
        <f t="shared" si="6"/>
        <v>15</v>
      </c>
      <c r="L105" s="5">
        <f t="shared" si="7"/>
        <v>15000</v>
      </c>
    </row>
    <row r="106" spans="1:12" ht="14.25" customHeight="1">
      <c r="A106" s="4">
        <v>8931</v>
      </c>
      <c r="B106" s="4" t="s">
        <v>250</v>
      </c>
      <c r="C106" s="4" t="s">
        <v>17</v>
      </c>
      <c r="E106" s="4" t="s">
        <v>68</v>
      </c>
      <c r="F106" s="4" t="s">
        <v>251</v>
      </c>
      <c r="G106" s="1" t="s">
        <v>314</v>
      </c>
      <c r="H106" s="5">
        <v>2790</v>
      </c>
      <c r="I106" s="6">
        <v>279</v>
      </c>
      <c r="J106" s="7">
        <v>100</v>
      </c>
      <c r="K106" s="8">
        <f t="shared" si="6"/>
        <v>27.900000000000002</v>
      </c>
      <c r="L106" s="5">
        <f t="shared" si="7"/>
        <v>27900</v>
      </c>
    </row>
    <row r="107" spans="1:12" ht="14.25" customHeight="1">
      <c r="A107" s="4">
        <v>9046</v>
      </c>
      <c r="B107" s="4" t="s">
        <v>252</v>
      </c>
      <c r="C107" s="4" t="s">
        <v>23</v>
      </c>
      <c r="E107" s="4" t="s">
        <v>253</v>
      </c>
      <c r="F107" s="4" t="s">
        <v>254</v>
      </c>
      <c r="G107" s="1" t="s">
        <v>314</v>
      </c>
      <c r="H107" s="5">
        <v>31947</v>
      </c>
      <c r="I107" s="6">
        <v>400</v>
      </c>
      <c r="J107" s="7">
        <v>1000</v>
      </c>
      <c r="K107" s="8">
        <f t="shared" si="6"/>
        <v>400</v>
      </c>
      <c r="L107" s="5">
        <f t="shared" si="7"/>
        <v>400000</v>
      </c>
    </row>
    <row r="108" spans="1:12" ht="14.25" customHeight="1">
      <c r="A108" s="4">
        <v>9052</v>
      </c>
      <c r="B108" s="4" t="s">
        <v>255</v>
      </c>
      <c r="C108" s="4" t="s">
        <v>23</v>
      </c>
      <c r="E108" s="4" t="s">
        <v>253</v>
      </c>
      <c r="F108" s="4" t="s">
        <v>256</v>
      </c>
      <c r="G108" s="1" t="s">
        <v>314</v>
      </c>
      <c r="H108" s="5">
        <v>33719</v>
      </c>
      <c r="I108" s="6">
        <v>302</v>
      </c>
      <c r="J108" s="7">
        <v>1000</v>
      </c>
      <c r="K108" s="8">
        <f t="shared" si="6"/>
        <v>302</v>
      </c>
      <c r="L108" s="5">
        <f t="shared" si="7"/>
        <v>302000</v>
      </c>
    </row>
    <row r="109" spans="1:12" ht="14.25" customHeight="1">
      <c r="A109" s="4">
        <v>9083</v>
      </c>
      <c r="B109" s="4" t="s">
        <v>257</v>
      </c>
      <c r="C109" s="4" t="s">
        <v>12</v>
      </c>
      <c r="E109" s="4" t="s">
        <v>253</v>
      </c>
      <c r="F109" s="4" t="s">
        <v>258</v>
      </c>
      <c r="H109" s="5">
        <v>19596</v>
      </c>
      <c r="I109" s="6">
        <v>635</v>
      </c>
      <c r="J109" s="7">
        <v>1000</v>
      </c>
      <c r="K109" s="8">
        <f t="shared" si="6"/>
        <v>635</v>
      </c>
      <c r="L109" s="5">
        <f t="shared" si="7"/>
        <v>635000</v>
      </c>
    </row>
    <row r="110" spans="1:12" ht="14.25" customHeight="1">
      <c r="A110" s="4">
        <v>9115</v>
      </c>
      <c r="B110" s="4" t="s">
        <v>259</v>
      </c>
      <c r="C110" s="4" t="s">
        <v>22</v>
      </c>
      <c r="D110" s="4" t="s">
        <v>23</v>
      </c>
      <c r="E110" s="4" t="s">
        <v>260</v>
      </c>
      <c r="F110" s="4" t="s">
        <v>261</v>
      </c>
      <c r="G110" s="1" t="s">
        <v>314</v>
      </c>
      <c r="H110" s="5">
        <v>15120</v>
      </c>
      <c r="I110" s="6">
        <v>420</v>
      </c>
      <c r="J110" s="7">
        <v>100</v>
      </c>
      <c r="K110" s="8">
        <f t="shared" si="6"/>
        <v>42</v>
      </c>
      <c r="L110" s="5">
        <f t="shared" si="7"/>
        <v>42000</v>
      </c>
    </row>
    <row r="111" spans="1:12" ht="14.25" customHeight="1">
      <c r="A111" s="4">
        <v>9322</v>
      </c>
      <c r="B111" s="4" t="s">
        <v>262</v>
      </c>
      <c r="C111" s="4" t="s">
        <v>12</v>
      </c>
      <c r="E111" s="4" t="s">
        <v>263</v>
      </c>
      <c r="F111" s="4" t="s">
        <v>264</v>
      </c>
      <c r="G111" s="1" t="s">
        <v>314</v>
      </c>
      <c r="H111" s="5">
        <v>4616</v>
      </c>
      <c r="I111" s="6">
        <v>523</v>
      </c>
      <c r="J111" s="7">
        <v>1000</v>
      </c>
      <c r="K111" s="8">
        <f t="shared" si="6"/>
        <v>523</v>
      </c>
      <c r="L111" s="5">
        <f t="shared" si="7"/>
        <v>523000</v>
      </c>
    </row>
    <row r="112" spans="1:12" ht="14.25" customHeight="1">
      <c r="A112" s="4">
        <v>9362</v>
      </c>
      <c r="B112" s="4" t="s">
        <v>265</v>
      </c>
      <c r="C112" s="4" t="s">
        <v>12</v>
      </c>
      <c r="E112" s="4" t="s">
        <v>263</v>
      </c>
      <c r="F112" s="4" t="s">
        <v>266</v>
      </c>
      <c r="G112" s="1" t="s">
        <v>314</v>
      </c>
      <c r="H112" s="5">
        <v>2081</v>
      </c>
      <c r="I112" s="6">
        <v>170</v>
      </c>
      <c r="J112" s="7">
        <v>1000</v>
      </c>
      <c r="K112" s="8">
        <f t="shared" si="6"/>
        <v>170</v>
      </c>
      <c r="L112" s="5">
        <f t="shared" si="7"/>
        <v>170000</v>
      </c>
    </row>
    <row r="113" spans="1:12" ht="14.25" customHeight="1">
      <c r="A113" s="4">
        <v>9364</v>
      </c>
      <c r="B113" s="4" t="s">
        <v>267</v>
      </c>
      <c r="C113" s="4" t="s">
        <v>22</v>
      </c>
      <c r="D113" s="4" t="s">
        <v>23</v>
      </c>
      <c r="E113" s="4" t="s">
        <v>263</v>
      </c>
      <c r="F113" s="4" t="s">
        <v>268</v>
      </c>
      <c r="G113" s="1" t="s">
        <v>314</v>
      </c>
      <c r="H113" s="5">
        <v>190396</v>
      </c>
      <c r="I113" s="6">
        <v>694</v>
      </c>
      <c r="J113" s="7">
        <v>1000</v>
      </c>
      <c r="K113" s="8">
        <f t="shared" si="6"/>
        <v>694</v>
      </c>
      <c r="L113" s="5">
        <f t="shared" si="7"/>
        <v>694000</v>
      </c>
    </row>
    <row r="114" spans="1:12" ht="14.25" customHeight="1">
      <c r="A114" s="4">
        <v>9365</v>
      </c>
      <c r="B114" s="4" t="s">
        <v>269</v>
      </c>
      <c r="C114" s="4" t="s">
        <v>12</v>
      </c>
      <c r="E114" s="4" t="s">
        <v>263</v>
      </c>
      <c r="F114" s="4" t="s">
        <v>270</v>
      </c>
      <c r="G114" s="1" t="s">
        <v>314</v>
      </c>
      <c r="H114" s="5">
        <v>3043</v>
      </c>
      <c r="I114" s="6">
        <v>205</v>
      </c>
      <c r="J114" s="7">
        <v>1000</v>
      </c>
      <c r="K114" s="8">
        <f t="shared" si="6"/>
        <v>205</v>
      </c>
      <c r="L114" s="5">
        <f t="shared" si="7"/>
        <v>205000</v>
      </c>
    </row>
    <row r="115" spans="1:12" ht="14.25" customHeight="1">
      <c r="A115" s="4">
        <v>9630</v>
      </c>
      <c r="B115" s="4" t="s">
        <v>271</v>
      </c>
      <c r="C115" s="4" t="s">
        <v>45</v>
      </c>
      <c r="E115" s="4" t="s">
        <v>46</v>
      </c>
      <c r="F115" s="4" t="s">
        <v>272</v>
      </c>
      <c r="H115" s="5">
        <v>5402</v>
      </c>
      <c r="I115" s="6">
        <v>524</v>
      </c>
      <c r="J115" s="7">
        <v>100</v>
      </c>
      <c r="K115" s="8">
        <f t="shared" si="6"/>
        <v>52.400000000000006</v>
      </c>
      <c r="L115" s="5">
        <f t="shared" si="7"/>
        <v>52400</v>
      </c>
    </row>
    <row r="116" spans="1:12" ht="14.25" customHeight="1">
      <c r="A116" s="4">
        <v>9728</v>
      </c>
      <c r="B116" s="4" t="s">
        <v>273</v>
      </c>
      <c r="C116" s="4" t="s">
        <v>22</v>
      </c>
      <c r="D116" s="4" t="s">
        <v>23</v>
      </c>
      <c r="E116" s="4" t="s">
        <v>46</v>
      </c>
      <c r="F116" s="4" t="s">
        <v>274</v>
      </c>
      <c r="H116" s="5">
        <v>30556</v>
      </c>
      <c r="I116" s="6">
        <v>1484</v>
      </c>
      <c r="J116" s="7">
        <v>100</v>
      </c>
      <c r="K116" s="8">
        <f t="shared" si="6"/>
        <v>148.4</v>
      </c>
      <c r="L116" s="5">
        <f t="shared" si="7"/>
        <v>148400</v>
      </c>
    </row>
    <row r="117" spans="1:12" ht="14.25" customHeight="1">
      <c r="A117" s="4">
        <v>9814</v>
      </c>
      <c r="B117" s="4" t="s">
        <v>275</v>
      </c>
      <c r="C117" s="4" t="s">
        <v>45</v>
      </c>
      <c r="D117" s="4" t="s">
        <v>12</v>
      </c>
      <c r="E117" s="4" t="s">
        <v>49</v>
      </c>
      <c r="F117" s="4" t="s">
        <v>276</v>
      </c>
      <c r="G117" s="1" t="s">
        <v>314</v>
      </c>
      <c r="H117" s="5">
        <v>9285</v>
      </c>
      <c r="I117" s="6">
        <v>1050</v>
      </c>
      <c r="J117" s="7">
        <v>100</v>
      </c>
      <c r="K117" s="8">
        <f t="shared" si="6"/>
        <v>105</v>
      </c>
      <c r="L117" s="5">
        <f t="shared" si="7"/>
        <v>105000</v>
      </c>
    </row>
    <row r="118" spans="1:12" ht="14.25" customHeight="1">
      <c r="A118" s="4">
        <v>9869</v>
      </c>
      <c r="B118" s="4" t="s">
        <v>277</v>
      </c>
      <c r="C118" s="4" t="s">
        <v>22</v>
      </c>
      <c r="D118" s="4" t="s">
        <v>23</v>
      </c>
      <c r="E118" s="4" t="s">
        <v>49</v>
      </c>
      <c r="F118" s="4" t="s">
        <v>278</v>
      </c>
      <c r="H118" s="5">
        <v>51354</v>
      </c>
      <c r="I118" s="6">
        <v>1346</v>
      </c>
      <c r="J118" s="7">
        <v>100</v>
      </c>
      <c r="K118" s="8">
        <f t="shared" si="6"/>
        <v>134.60000000000002</v>
      </c>
      <c r="L118" s="5">
        <f t="shared" si="7"/>
        <v>134600</v>
      </c>
    </row>
    <row r="119" spans="1:12" ht="14.25" customHeight="1">
      <c r="A119" s="4">
        <v>9885</v>
      </c>
      <c r="B119" s="4" t="s">
        <v>279</v>
      </c>
      <c r="C119" s="4" t="s">
        <v>12</v>
      </c>
      <c r="E119" s="4" t="s">
        <v>49</v>
      </c>
      <c r="F119" s="4" t="s">
        <v>280</v>
      </c>
      <c r="G119" s="1" t="s">
        <v>314</v>
      </c>
      <c r="H119" s="5">
        <v>8056</v>
      </c>
      <c r="I119" s="6">
        <v>383</v>
      </c>
      <c r="J119" s="7">
        <v>100</v>
      </c>
      <c r="K119" s="8">
        <f t="shared" si="6"/>
        <v>38.3</v>
      </c>
      <c r="L119" s="5">
        <f t="shared" si="7"/>
        <v>38300</v>
      </c>
    </row>
    <row r="120" spans="1:12" ht="14.25" customHeight="1">
      <c r="A120" s="4">
        <v>9919</v>
      </c>
      <c r="B120" s="4" t="s">
        <v>281</v>
      </c>
      <c r="C120" s="4" t="s">
        <v>45</v>
      </c>
      <c r="D120" s="4" t="s">
        <v>12</v>
      </c>
      <c r="E120" s="4" t="s">
        <v>60</v>
      </c>
      <c r="F120" s="4" t="s">
        <v>282</v>
      </c>
      <c r="H120" s="5">
        <v>23223</v>
      </c>
      <c r="I120" s="6">
        <v>819</v>
      </c>
      <c r="J120" s="7">
        <v>100</v>
      </c>
      <c r="K120" s="8">
        <f t="shared" si="6"/>
        <v>81.89999999999999</v>
      </c>
      <c r="L120" s="5">
        <f t="shared" si="7"/>
        <v>81900</v>
      </c>
    </row>
    <row r="122" spans="2:12" ht="14.25" customHeight="1">
      <c r="B122" s="11" t="s">
        <v>315</v>
      </c>
      <c r="C122" s="54">
        <f>SUM(H2:H120)</f>
        <v>3012221</v>
      </c>
      <c r="D122" s="55"/>
      <c r="E122" s="10"/>
      <c r="F122" s="11" t="s">
        <v>288</v>
      </c>
      <c r="G122" s="61">
        <f>AVERAGE(K2:K120)</f>
        <v>178.02336134453782</v>
      </c>
      <c r="H122" s="61"/>
      <c r="I122" s="4"/>
      <c r="J122" s="59" t="s">
        <v>321</v>
      </c>
      <c r="K122" s="59"/>
      <c r="L122" s="59"/>
    </row>
    <row r="123" spans="2:12" ht="14.25" customHeight="1">
      <c r="B123" s="11" t="s">
        <v>316</v>
      </c>
      <c r="C123" s="56">
        <f>C122/3429122*100</f>
        <v>87.84233981759762</v>
      </c>
      <c r="D123" s="57"/>
      <c r="E123" s="8"/>
      <c r="F123" s="11" t="s">
        <v>289</v>
      </c>
      <c r="G123" s="61">
        <f>SUMIF($G2:$G120,"○",K2:K120)/57</f>
        <v>193.9175438596491</v>
      </c>
      <c r="H123" s="61"/>
      <c r="I123" s="4"/>
      <c r="J123" s="17" t="s">
        <v>295</v>
      </c>
      <c r="K123" s="62">
        <v>7873.98</v>
      </c>
      <c r="L123" s="62"/>
    </row>
    <row r="124" spans="10:12" ht="14.25" customHeight="1">
      <c r="J124" s="17" t="s">
        <v>317</v>
      </c>
      <c r="K124" s="62">
        <v>777.85</v>
      </c>
      <c r="L124" s="62"/>
    </row>
    <row r="125" spans="2:12" ht="14.25" customHeight="1">
      <c r="B125" s="11" t="s">
        <v>318</v>
      </c>
      <c r="C125" s="54">
        <f>SUMIF(G2:G120,"○",H2:H120)</f>
        <v>1958559</v>
      </c>
      <c r="D125" s="55"/>
      <c r="E125" s="9"/>
      <c r="F125" s="11" t="s">
        <v>284</v>
      </c>
      <c r="G125" s="52">
        <f>SUM(L2:L120)</f>
        <v>21184780</v>
      </c>
      <c r="H125" s="52"/>
      <c r="I125" s="4"/>
      <c r="K125" s="4"/>
      <c r="L125" s="4"/>
    </row>
    <row r="126" spans="2:12" ht="14.25" customHeight="1">
      <c r="B126" s="11" t="s">
        <v>319</v>
      </c>
      <c r="C126" s="58">
        <f>C125/2263822*100</f>
        <v>86.51559177355817</v>
      </c>
      <c r="D126" s="58"/>
      <c r="E126" s="9"/>
      <c r="F126" s="11" t="s">
        <v>285</v>
      </c>
      <c r="G126" s="52">
        <f>SUMIF($G2:$G120,"○",L2:L120)</f>
        <v>11053300</v>
      </c>
      <c r="H126" s="52"/>
      <c r="I126" s="4"/>
      <c r="K126" s="4"/>
      <c r="L126" s="4"/>
    </row>
    <row r="128" spans="1:2" ht="14.25" customHeight="1">
      <c r="A128" s="53" t="s">
        <v>320</v>
      </c>
      <c r="B128" s="53"/>
    </row>
    <row r="129" spans="1:12" ht="14.25" customHeight="1">
      <c r="A129" s="4">
        <v>8107</v>
      </c>
      <c r="B129" s="4" t="s">
        <v>233</v>
      </c>
      <c r="C129" s="4" t="s">
        <v>23</v>
      </c>
      <c r="E129" s="4" t="s">
        <v>82</v>
      </c>
      <c r="F129" s="4" t="s">
        <v>234</v>
      </c>
      <c r="G129" s="1" t="s">
        <v>312</v>
      </c>
      <c r="H129" s="5">
        <v>1070</v>
      </c>
      <c r="I129" s="6" t="s">
        <v>343</v>
      </c>
      <c r="J129" s="7">
        <v>1000</v>
      </c>
      <c r="K129" s="8">
        <f aca="true" t="shared" si="8" ref="K129:K138">I129/1000*J129</f>
        <v>2</v>
      </c>
      <c r="L129" s="5">
        <f aca="true" t="shared" si="9" ref="L129:L138">I129*J129</f>
        <v>2000</v>
      </c>
    </row>
    <row r="130" spans="1:12" ht="14.25" customHeight="1">
      <c r="A130" s="4">
        <v>6466</v>
      </c>
      <c r="B130" s="4" t="s">
        <v>184</v>
      </c>
      <c r="C130" s="4" t="s">
        <v>45</v>
      </c>
      <c r="D130" s="4" t="s">
        <v>12</v>
      </c>
      <c r="E130" s="4" t="s">
        <v>160</v>
      </c>
      <c r="F130" s="4" t="s">
        <v>185</v>
      </c>
      <c r="H130" s="5">
        <v>6241</v>
      </c>
      <c r="I130" s="6">
        <v>2330</v>
      </c>
      <c r="J130" s="7">
        <v>1</v>
      </c>
      <c r="K130" s="8">
        <f t="shared" si="8"/>
        <v>2.33</v>
      </c>
      <c r="L130" s="5">
        <f t="shared" si="9"/>
        <v>2330</v>
      </c>
    </row>
    <row r="131" spans="1:12" ht="14.25" customHeight="1">
      <c r="A131" s="4">
        <v>1710</v>
      </c>
      <c r="B131" s="4" t="s">
        <v>309</v>
      </c>
      <c r="C131" s="4" t="s">
        <v>12</v>
      </c>
      <c r="E131" s="4" t="s">
        <v>13</v>
      </c>
      <c r="F131" s="4" t="s">
        <v>14</v>
      </c>
      <c r="G131" s="1" t="s">
        <v>310</v>
      </c>
      <c r="H131" s="5">
        <v>805</v>
      </c>
      <c r="I131" s="6">
        <v>85</v>
      </c>
      <c r="J131" s="7">
        <v>100</v>
      </c>
      <c r="K131" s="8">
        <f t="shared" si="8"/>
        <v>8.5</v>
      </c>
      <c r="L131" s="5">
        <f t="shared" si="9"/>
        <v>8500</v>
      </c>
    </row>
    <row r="132" spans="1:12" ht="14.25" customHeight="1">
      <c r="A132" s="4">
        <v>4335</v>
      </c>
      <c r="B132" s="4" t="s">
        <v>92</v>
      </c>
      <c r="C132" s="4" t="s">
        <v>17</v>
      </c>
      <c r="E132" s="4" t="s">
        <v>42</v>
      </c>
      <c r="F132" s="4" t="s">
        <v>93</v>
      </c>
      <c r="G132" s="1" t="s">
        <v>310</v>
      </c>
      <c r="H132" s="5">
        <v>306</v>
      </c>
      <c r="I132" s="6">
        <v>12400</v>
      </c>
      <c r="J132" s="7">
        <v>1</v>
      </c>
      <c r="K132" s="8">
        <f t="shared" si="8"/>
        <v>12.4</v>
      </c>
      <c r="L132" s="5">
        <f t="shared" si="9"/>
        <v>12400</v>
      </c>
    </row>
    <row r="133" spans="1:12" ht="14.25" customHeight="1">
      <c r="A133" s="4">
        <v>6210</v>
      </c>
      <c r="B133" s="4" t="s">
        <v>168</v>
      </c>
      <c r="C133" s="4" t="s">
        <v>22</v>
      </c>
      <c r="D133" s="4" t="s">
        <v>23</v>
      </c>
      <c r="E133" s="4" t="s">
        <v>160</v>
      </c>
      <c r="F133" s="4" t="s">
        <v>169</v>
      </c>
      <c r="H133" s="5">
        <v>2774</v>
      </c>
      <c r="I133" s="6">
        <v>134</v>
      </c>
      <c r="J133" s="7">
        <v>100</v>
      </c>
      <c r="K133" s="8">
        <f t="shared" si="8"/>
        <v>13.4</v>
      </c>
      <c r="L133" s="5">
        <f t="shared" si="9"/>
        <v>13400</v>
      </c>
    </row>
    <row r="134" spans="1:12" ht="14.25" customHeight="1">
      <c r="A134" s="4">
        <v>8917</v>
      </c>
      <c r="B134" s="4" t="s">
        <v>248</v>
      </c>
      <c r="C134" s="4" t="s">
        <v>12</v>
      </c>
      <c r="E134" s="4" t="s">
        <v>68</v>
      </c>
      <c r="F134" s="4" t="s">
        <v>249</v>
      </c>
      <c r="H134" s="5">
        <v>2535</v>
      </c>
      <c r="I134" s="6">
        <v>150</v>
      </c>
      <c r="J134" s="7">
        <v>100</v>
      </c>
      <c r="K134" s="8">
        <f t="shared" si="8"/>
        <v>15</v>
      </c>
      <c r="L134" s="5">
        <f t="shared" si="9"/>
        <v>15000</v>
      </c>
    </row>
    <row r="135" spans="1:12" ht="14.25" customHeight="1">
      <c r="A135" s="4">
        <v>6927</v>
      </c>
      <c r="B135" s="4" t="s">
        <v>199</v>
      </c>
      <c r="C135" s="4" t="s">
        <v>22</v>
      </c>
      <c r="D135" s="4" t="s">
        <v>17</v>
      </c>
      <c r="E135" s="4" t="s">
        <v>187</v>
      </c>
      <c r="F135" s="4" t="s">
        <v>200</v>
      </c>
      <c r="H135" s="5">
        <v>3581</v>
      </c>
      <c r="I135" s="6">
        <v>157</v>
      </c>
      <c r="J135" s="7">
        <v>100</v>
      </c>
      <c r="K135" s="8">
        <f t="shared" si="8"/>
        <v>15.7</v>
      </c>
      <c r="L135" s="5">
        <f t="shared" si="9"/>
        <v>15700</v>
      </c>
    </row>
    <row r="136" spans="1:12" ht="14.25" customHeight="1">
      <c r="A136" s="4">
        <v>8493</v>
      </c>
      <c r="B136" s="4" t="s">
        <v>242</v>
      </c>
      <c r="C136" s="4" t="s">
        <v>12</v>
      </c>
      <c r="E136" s="4" t="s">
        <v>243</v>
      </c>
      <c r="F136" s="4" t="s">
        <v>244</v>
      </c>
      <c r="G136" s="1" t="s">
        <v>314</v>
      </c>
      <c r="H136" s="5">
        <v>1894</v>
      </c>
      <c r="I136" s="6">
        <v>170</v>
      </c>
      <c r="J136" s="7">
        <v>100</v>
      </c>
      <c r="K136" s="8">
        <f t="shared" si="8"/>
        <v>17</v>
      </c>
      <c r="L136" s="5">
        <f t="shared" si="9"/>
        <v>17000</v>
      </c>
    </row>
    <row r="137" spans="1:12" ht="14.25" customHeight="1">
      <c r="A137" s="4">
        <v>3306</v>
      </c>
      <c r="B137" s="4" t="s">
        <v>70</v>
      </c>
      <c r="C137" s="4" t="s">
        <v>45</v>
      </c>
      <c r="E137" s="4" t="s">
        <v>49</v>
      </c>
      <c r="F137" s="4" t="s">
        <v>71</v>
      </c>
      <c r="G137" s="1" t="s">
        <v>310</v>
      </c>
      <c r="H137" s="5">
        <v>808</v>
      </c>
      <c r="I137" s="6" t="s">
        <v>335</v>
      </c>
      <c r="J137" s="7">
        <v>1000</v>
      </c>
      <c r="K137" s="8">
        <f t="shared" si="8"/>
        <v>22</v>
      </c>
      <c r="L137" s="5">
        <f t="shared" si="9"/>
        <v>22000</v>
      </c>
    </row>
    <row r="138" spans="1:12" ht="14.25" customHeight="1">
      <c r="A138" s="4">
        <v>7208</v>
      </c>
      <c r="B138" s="4" t="s">
        <v>207</v>
      </c>
      <c r="C138" s="4" t="s">
        <v>12</v>
      </c>
      <c r="E138" s="4" t="s">
        <v>163</v>
      </c>
      <c r="F138" s="4" t="s">
        <v>208</v>
      </c>
      <c r="H138" s="5">
        <v>1305</v>
      </c>
      <c r="I138" s="6">
        <v>255</v>
      </c>
      <c r="J138" s="7">
        <v>100</v>
      </c>
      <c r="K138" s="8">
        <f t="shared" si="8"/>
        <v>25.5</v>
      </c>
      <c r="L138" s="5">
        <f t="shared" si="9"/>
        <v>25500</v>
      </c>
    </row>
    <row r="140" spans="1:12" ht="14.25" customHeight="1">
      <c r="A140" s="13" t="s">
        <v>291</v>
      </c>
      <c r="B140" s="13"/>
      <c r="C140" s="13"/>
      <c r="D140" s="13"/>
      <c r="E140" s="13"/>
      <c r="F140" s="13"/>
      <c r="G140" s="13"/>
      <c r="H140" s="14"/>
      <c r="I140" s="15"/>
      <c r="J140" s="13"/>
      <c r="K140" s="16"/>
      <c r="L140" s="14"/>
    </row>
  </sheetData>
  <sheetProtection/>
  <mergeCells count="12">
    <mergeCell ref="A128:B128"/>
    <mergeCell ref="C122:D122"/>
    <mergeCell ref="C123:D123"/>
    <mergeCell ref="C125:D125"/>
    <mergeCell ref="C126:D126"/>
    <mergeCell ref="G125:H125"/>
    <mergeCell ref="J122:L122"/>
    <mergeCell ref="K123:L123"/>
    <mergeCell ref="K124:L124"/>
    <mergeCell ref="G122:H122"/>
    <mergeCell ref="G123:H123"/>
    <mergeCell ref="G126:H126"/>
  </mergeCells>
  <printOptions/>
  <pageMargins left="0.2362204724409449" right="0.2362204724409449" top="0.7480314960629921" bottom="0.7480314960629921" header="0.31496062992125984" footer="0.31496062992125984"/>
  <pageSetup orientation="landscape"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dimension ref="A1:L140"/>
  <sheetViews>
    <sheetView zoomScalePageLayoutView="0" workbookViewId="0" topLeftCell="A1">
      <pane ySplit="1" topLeftCell="A113" activePane="bottomLeft" state="frozen"/>
      <selection pane="topLeft" activeCell="A1" sqref="A1"/>
      <selection pane="bottomLeft" activeCell="N132" sqref="N132"/>
    </sheetView>
  </sheetViews>
  <sheetFormatPr defaultColWidth="9.140625" defaultRowHeight="14.25" customHeight="1"/>
  <cols>
    <col min="1" max="1" width="6.421875" style="4" customWidth="1"/>
    <col min="2" max="2" width="27.140625" style="4" customWidth="1"/>
    <col min="3" max="4" width="8.140625" style="4" customWidth="1"/>
    <col min="5" max="5" width="13.00390625" style="4" customWidth="1"/>
    <col min="6" max="6" width="30.140625" style="4" customWidth="1"/>
    <col min="7" max="7" width="5.00390625" style="4" customWidth="1"/>
    <col min="8" max="8" width="9.00390625" style="5" customWidth="1"/>
    <col min="9" max="9" width="9.00390625" style="9" customWidth="1"/>
    <col min="10" max="10" width="9.00390625" style="4" customWidth="1"/>
    <col min="11" max="11" width="9.00390625" style="8" customWidth="1"/>
    <col min="12" max="12" width="10.421875" style="5" customWidth="1"/>
    <col min="13" max="16384" width="9.00390625" style="4" customWidth="1"/>
  </cols>
  <sheetData>
    <row r="1" spans="1:12" s="1" customFormat="1" ht="14.25" customHeight="1">
      <c r="A1" s="1" t="s">
        <v>297</v>
      </c>
      <c r="B1" s="1" t="s">
        <v>298</v>
      </c>
      <c r="C1" s="1" t="s">
        <v>299</v>
      </c>
      <c r="D1" s="1" t="s">
        <v>300</v>
      </c>
      <c r="E1" s="1" t="s">
        <v>301</v>
      </c>
      <c r="F1" s="1" t="s">
        <v>302</v>
      </c>
      <c r="G1" s="1" t="s">
        <v>303</v>
      </c>
      <c r="H1" s="2" t="s">
        <v>304</v>
      </c>
      <c r="I1" s="1" t="s">
        <v>305</v>
      </c>
      <c r="J1" s="1" t="s">
        <v>306</v>
      </c>
      <c r="K1" s="3" t="s">
        <v>307</v>
      </c>
      <c r="L1" s="2" t="s">
        <v>308</v>
      </c>
    </row>
    <row r="2" spans="1:12" ht="14.25" customHeight="1">
      <c r="A2" s="4">
        <v>1710</v>
      </c>
      <c r="B2" s="4" t="s">
        <v>309</v>
      </c>
      <c r="C2" s="4" t="s">
        <v>12</v>
      </c>
      <c r="E2" s="4" t="s">
        <v>13</v>
      </c>
      <c r="F2" s="4" t="s">
        <v>14</v>
      </c>
      <c r="G2" s="1" t="s">
        <v>310</v>
      </c>
      <c r="H2" s="5">
        <v>140</v>
      </c>
      <c r="I2" s="6">
        <v>14</v>
      </c>
      <c r="J2" s="7">
        <v>100</v>
      </c>
      <c r="K2" s="8">
        <f aca="true" t="shared" si="0" ref="K2:K33">I2/1000*J2</f>
        <v>1.4000000000000001</v>
      </c>
      <c r="L2" s="5">
        <f aca="true" t="shared" si="1" ref="L2:L33">I2*J2</f>
        <v>1400</v>
      </c>
    </row>
    <row r="3" spans="1:12" ht="14.25" customHeight="1">
      <c r="A3" s="4">
        <v>1718</v>
      </c>
      <c r="B3" s="4" t="s">
        <v>16</v>
      </c>
      <c r="C3" s="4" t="s">
        <v>17</v>
      </c>
      <c r="E3" s="4" t="s">
        <v>13</v>
      </c>
      <c r="F3" s="4" t="s">
        <v>18</v>
      </c>
      <c r="H3" s="5">
        <v>1488</v>
      </c>
      <c r="I3" s="6">
        <v>129</v>
      </c>
      <c r="J3" s="7">
        <v>1000</v>
      </c>
      <c r="K3" s="8">
        <f t="shared" si="0"/>
        <v>129</v>
      </c>
      <c r="L3" s="5">
        <f t="shared" si="1"/>
        <v>129000</v>
      </c>
    </row>
    <row r="4" spans="1:12" ht="14.25" customHeight="1">
      <c r="A4" s="4">
        <v>1768</v>
      </c>
      <c r="B4" s="4" t="s">
        <v>19</v>
      </c>
      <c r="C4" s="4" t="s">
        <v>12</v>
      </c>
      <c r="E4" s="4" t="s">
        <v>13</v>
      </c>
      <c r="F4" s="4" t="s">
        <v>20</v>
      </c>
      <c r="H4" s="5">
        <v>1612</v>
      </c>
      <c r="I4" s="6">
        <v>214</v>
      </c>
      <c r="J4" s="7">
        <v>1000</v>
      </c>
      <c r="K4" s="8">
        <f t="shared" si="0"/>
        <v>214</v>
      </c>
      <c r="L4" s="5">
        <f t="shared" si="1"/>
        <v>214000</v>
      </c>
    </row>
    <row r="5" spans="1:12" ht="14.25" customHeight="1">
      <c r="A5" s="4">
        <v>1847</v>
      </c>
      <c r="B5" s="4" t="s">
        <v>21</v>
      </c>
      <c r="C5" s="4" t="s">
        <v>22</v>
      </c>
      <c r="D5" s="4" t="s">
        <v>23</v>
      </c>
      <c r="E5" s="4" t="s">
        <v>13</v>
      </c>
      <c r="F5" s="4" t="s">
        <v>24</v>
      </c>
      <c r="G5" s="1" t="s">
        <v>310</v>
      </c>
      <c r="H5" s="5">
        <v>3555</v>
      </c>
      <c r="I5" s="6">
        <v>99</v>
      </c>
      <c r="J5" s="7">
        <v>1000</v>
      </c>
      <c r="K5" s="8">
        <f t="shared" si="0"/>
        <v>99</v>
      </c>
      <c r="L5" s="5">
        <f t="shared" si="1"/>
        <v>99000</v>
      </c>
    </row>
    <row r="6" spans="1:12" ht="14.25" customHeight="1">
      <c r="A6" s="4">
        <v>1875</v>
      </c>
      <c r="B6" s="4" t="s">
        <v>25</v>
      </c>
      <c r="C6" s="4" t="s">
        <v>12</v>
      </c>
      <c r="E6" s="4" t="s">
        <v>13</v>
      </c>
      <c r="F6" s="4" t="s">
        <v>26</v>
      </c>
      <c r="G6" s="1" t="s">
        <v>310</v>
      </c>
      <c r="H6" s="5">
        <v>2189</v>
      </c>
      <c r="I6" s="6">
        <v>255</v>
      </c>
      <c r="J6" s="7">
        <v>1000</v>
      </c>
      <c r="K6" s="8">
        <f t="shared" si="0"/>
        <v>255</v>
      </c>
      <c r="L6" s="5">
        <f t="shared" si="1"/>
        <v>255000</v>
      </c>
    </row>
    <row r="7" spans="1:12" ht="14.25" customHeight="1">
      <c r="A7" s="4">
        <v>2008</v>
      </c>
      <c r="B7" s="4" t="s">
        <v>27</v>
      </c>
      <c r="C7" s="4" t="s">
        <v>12</v>
      </c>
      <c r="E7" s="4" t="s">
        <v>28</v>
      </c>
      <c r="F7" s="4" t="s">
        <v>29</v>
      </c>
      <c r="G7" s="1" t="s">
        <v>310</v>
      </c>
      <c r="H7" s="5">
        <v>2300</v>
      </c>
      <c r="I7" s="6">
        <v>230</v>
      </c>
      <c r="J7" s="7">
        <v>1000</v>
      </c>
      <c r="K7" s="8">
        <f t="shared" si="0"/>
        <v>230</v>
      </c>
      <c r="L7" s="5">
        <f t="shared" si="1"/>
        <v>230000</v>
      </c>
    </row>
    <row r="8" spans="1:12" ht="14.25" customHeight="1">
      <c r="A8" s="4">
        <v>2055</v>
      </c>
      <c r="B8" s="4" t="s">
        <v>30</v>
      </c>
      <c r="C8" s="4" t="s">
        <v>12</v>
      </c>
      <c r="E8" s="4" t="s">
        <v>28</v>
      </c>
      <c r="F8" s="4" t="s">
        <v>31</v>
      </c>
      <c r="G8" s="1" t="s">
        <v>310</v>
      </c>
      <c r="H8" s="5">
        <v>2979</v>
      </c>
      <c r="I8" s="6">
        <v>143</v>
      </c>
      <c r="J8" s="7">
        <v>1000</v>
      </c>
      <c r="K8" s="8">
        <f t="shared" si="0"/>
        <v>143</v>
      </c>
      <c r="L8" s="5">
        <f t="shared" si="1"/>
        <v>143000</v>
      </c>
    </row>
    <row r="9" spans="1:12" ht="14.25" customHeight="1">
      <c r="A9" s="4">
        <v>2217</v>
      </c>
      <c r="B9" s="4" t="s">
        <v>32</v>
      </c>
      <c r="C9" s="4" t="s">
        <v>22</v>
      </c>
      <c r="D9" s="4" t="s">
        <v>23</v>
      </c>
      <c r="E9" s="4" t="s">
        <v>28</v>
      </c>
      <c r="F9" s="4" t="s">
        <v>33</v>
      </c>
      <c r="G9" s="1" t="s">
        <v>310</v>
      </c>
      <c r="H9" s="5">
        <v>10567</v>
      </c>
      <c r="I9" s="6">
        <v>288</v>
      </c>
      <c r="J9" s="7">
        <v>1000</v>
      </c>
      <c r="K9" s="8">
        <f t="shared" si="0"/>
        <v>288</v>
      </c>
      <c r="L9" s="5">
        <f t="shared" si="1"/>
        <v>288000</v>
      </c>
    </row>
    <row r="10" spans="1:12" ht="14.25" customHeight="1">
      <c r="A10" s="4">
        <v>2266</v>
      </c>
      <c r="B10" s="4" t="s">
        <v>34</v>
      </c>
      <c r="C10" s="4" t="s">
        <v>12</v>
      </c>
      <c r="E10" s="4" t="s">
        <v>28</v>
      </c>
      <c r="F10" s="4" t="s">
        <v>35</v>
      </c>
      <c r="G10" s="1" t="s">
        <v>310</v>
      </c>
      <c r="H10" s="5">
        <v>7122</v>
      </c>
      <c r="I10" s="6">
        <v>332</v>
      </c>
      <c r="J10" s="7">
        <v>1000</v>
      </c>
      <c r="K10" s="8">
        <f t="shared" si="0"/>
        <v>332</v>
      </c>
      <c r="L10" s="5">
        <f t="shared" si="1"/>
        <v>332000</v>
      </c>
    </row>
    <row r="11" spans="1:12" ht="14.25" customHeight="1">
      <c r="A11" s="4">
        <v>2284</v>
      </c>
      <c r="B11" s="4" t="s">
        <v>36</v>
      </c>
      <c r="C11" s="4" t="s">
        <v>22</v>
      </c>
      <c r="D11" s="4" t="s">
        <v>23</v>
      </c>
      <c r="E11" s="4" t="s">
        <v>28</v>
      </c>
      <c r="F11" s="4" t="s">
        <v>37</v>
      </c>
      <c r="H11" s="5">
        <v>70285</v>
      </c>
      <c r="I11" s="6">
        <v>284</v>
      </c>
      <c r="J11" s="7">
        <v>1000</v>
      </c>
      <c r="K11" s="8">
        <f t="shared" si="0"/>
        <v>284</v>
      </c>
      <c r="L11" s="5">
        <f t="shared" si="1"/>
        <v>284000</v>
      </c>
    </row>
    <row r="12" spans="1:12" ht="14.25" customHeight="1">
      <c r="A12" s="4">
        <v>2292</v>
      </c>
      <c r="B12" s="4" t="s">
        <v>38</v>
      </c>
      <c r="C12" s="4" t="s">
        <v>22</v>
      </c>
      <c r="D12" s="4" t="s">
        <v>23</v>
      </c>
      <c r="E12" s="4" t="s">
        <v>28</v>
      </c>
      <c r="F12" s="4" t="s">
        <v>39</v>
      </c>
      <c r="H12" s="5">
        <v>24878</v>
      </c>
      <c r="I12" s="6">
        <v>771</v>
      </c>
      <c r="J12" s="7">
        <v>500</v>
      </c>
      <c r="K12" s="8">
        <f t="shared" si="0"/>
        <v>385.5</v>
      </c>
      <c r="L12" s="5">
        <f t="shared" si="1"/>
        <v>385500</v>
      </c>
    </row>
    <row r="13" spans="1:12" ht="14.25" customHeight="1">
      <c r="A13" s="4">
        <v>2303</v>
      </c>
      <c r="B13" s="4" t="s">
        <v>40</v>
      </c>
      <c r="C13" s="4" t="s">
        <v>41</v>
      </c>
      <c r="E13" s="4" t="s">
        <v>42</v>
      </c>
      <c r="F13" s="4" t="s">
        <v>43</v>
      </c>
      <c r="G13" s="1" t="s">
        <v>310</v>
      </c>
      <c r="H13" s="5">
        <v>527</v>
      </c>
      <c r="I13" s="6">
        <v>41100</v>
      </c>
      <c r="J13" s="7">
        <v>1</v>
      </c>
      <c r="K13" s="8">
        <f t="shared" si="0"/>
        <v>41.1</v>
      </c>
      <c r="L13" s="5">
        <f t="shared" si="1"/>
        <v>41100</v>
      </c>
    </row>
    <row r="14" spans="1:12" ht="14.25" customHeight="1">
      <c r="A14" s="4">
        <v>2475</v>
      </c>
      <c r="B14" s="4" t="s">
        <v>44</v>
      </c>
      <c r="C14" s="4" t="s">
        <v>45</v>
      </c>
      <c r="E14" s="4" t="s">
        <v>46</v>
      </c>
      <c r="F14" s="4" t="s">
        <v>47</v>
      </c>
      <c r="H14" s="5">
        <v>1449</v>
      </c>
      <c r="I14" s="47">
        <v>28900</v>
      </c>
      <c r="J14" s="7">
        <v>1</v>
      </c>
      <c r="K14" s="8">
        <f t="shared" si="0"/>
        <v>28.9</v>
      </c>
      <c r="L14" s="5">
        <f t="shared" si="1"/>
        <v>28900</v>
      </c>
    </row>
    <row r="15" spans="1:12" ht="14.25" customHeight="1">
      <c r="A15" s="4">
        <v>2750</v>
      </c>
      <c r="B15" s="4" t="s">
        <v>48</v>
      </c>
      <c r="C15" s="4" t="s">
        <v>17</v>
      </c>
      <c r="E15" s="4" t="s">
        <v>49</v>
      </c>
      <c r="F15" s="4" t="s">
        <v>50</v>
      </c>
      <c r="G15" s="1" t="s">
        <v>310</v>
      </c>
      <c r="H15" s="5">
        <v>2768</v>
      </c>
      <c r="I15" s="46">
        <v>346</v>
      </c>
      <c r="J15" s="7">
        <v>100</v>
      </c>
      <c r="K15" s="8">
        <f t="shared" si="0"/>
        <v>34.599999999999994</v>
      </c>
      <c r="L15" s="5">
        <f t="shared" si="1"/>
        <v>34600</v>
      </c>
    </row>
    <row r="16" spans="1:12" ht="14.25" customHeight="1">
      <c r="A16" s="4">
        <v>2908</v>
      </c>
      <c r="B16" s="4" t="s">
        <v>51</v>
      </c>
      <c r="C16" s="4" t="s">
        <v>22</v>
      </c>
      <c r="D16" s="4" t="s">
        <v>23</v>
      </c>
      <c r="E16" s="4" t="s">
        <v>28</v>
      </c>
      <c r="F16" s="4" t="s">
        <v>52</v>
      </c>
      <c r="G16" s="1" t="s">
        <v>310</v>
      </c>
      <c r="H16" s="5">
        <v>38491</v>
      </c>
      <c r="I16" s="47">
        <v>1100</v>
      </c>
      <c r="J16" s="7">
        <v>1000</v>
      </c>
      <c r="K16" s="8">
        <f t="shared" si="0"/>
        <v>1100</v>
      </c>
      <c r="L16" s="5">
        <f t="shared" si="1"/>
        <v>1100000</v>
      </c>
    </row>
    <row r="17" spans="1:12" ht="14.25" customHeight="1">
      <c r="A17" s="4">
        <v>2910</v>
      </c>
      <c r="B17" s="4" t="s">
        <v>53</v>
      </c>
      <c r="C17" s="4" t="s">
        <v>22</v>
      </c>
      <c r="D17" s="4" t="s">
        <v>23</v>
      </c>
      <c r="E17" s="4" t="s">
        <v>28</v>
      </c>
      <c r="F17" s="4" t="s">
        <v>54</v>
      </c>
      <c r="G17" s="1" t="s">
        <v>310</v>
      </c>
      <c r="H17" s="5">
        <v>14586</v>
      </c>
      <c r="I17" s="47">
        <v>1089</v>
      </c>
      <c r="J17" s="7">
        <v>100</v>
      </c>
      <c r="K17" s="8">
        <f t="shared" si="0"/>
        <v>108.89999999999999</v>
      </c>
      <c r="L17" s="5">
        <f t="shared" si="1"/>
        <v>108900</v>
      </c>
    </row>
    <row r="18" spans="1:12" ht="14.25" customHeight="1">
      <c r="A18" s="4">
        <v>3004</v>
      </c>
      <c r="B18" s="4" t="s">
        <v>55</v>
      </c>
      <c r="C18" s="4" t="s">
        <v>22</v>
      </c>
      <c r="D18" s="4" t="s">
        <v>23</v>
      </c>
      <c r="E18" s="4" t="s">
        <v>49</v>
      </c>
      <c r="F18" s="4" t="s">
        <v>56</v>
      </c>
      <c r="G18" s="1" t="s">
        <v>310</v>
      </c>
      <c r="H18" s="5">
        <v>4158</v>
      </c>
      <c r="I18" s="46">
        <v>105</v>
      </c>
      <c r="J18" s="7">
        <v>1000</v>
      </c>
      <c r="K18" s="8">
        <f t="shared" si="0"/>
        <v>105</v>
      </c>
      <c r="L18" s="5">
        <f t="shared" si="1"/>
        <v>105000</v>
      </c>
    </row>
    <row r="19" spans="1:12" ht="14.25" customHeight="1">
      <c r="A19" s="4">
        <v>3038</v>
      </c>
      <c r="B19" s="4" t="s">
        <v>57</v>
      </c>
      <c r="C19" s="4" t="s">
        <v>12</v>
      </c>
      <c r="E19" s="4" t="s">
        <v>49</v>
      </c>
      <c r="F19" s="4" t="s">
        <v>58</v>
      </c>
      <c r="H19" s="5">
        <v>13288</v>
      </c>
      <c r="I19" s="47">
        <v>1510</v>
      </c>
      <c r="J19" s="7">
        <v>100</v>
      </c>
      <c r="K19" s="8">
        <f t="shared" si="0"/>
        <v>151</v>
      </c>
      <c r="L19" s="5">
        <f t="shared" si="1"/>
        <v>151000</v>
      </c>
    </row>
    <row r="20" spans="1:12" ht="14.25" customHeight="1">
      <c r="A20" s="4">
        <v>3059</v>
      </c>
      <c r="B20" s="4" t="s">
        <v>59</v>
      </c>
      <c r="C20" s="4" t="s">
        <v>45</v>
      </c>
      <c r="E20" s="4" t="s">
        <v>60</v>
      </c>
      <c r="F20" s="4" t="s">
        <v>61</v>
      </c>
      <c r="G20" s="1" t="s">
        <v>310</v>
      </c>
      <c r="H20" s="5">
        <v>2035</v>
      </c>
      <c r="I20" s="46">
        <v>402</v>
      </c>
      <c r="J20" s="7">
        <v>100</v>
      </c>
      <c r="K20" s="8">
        <f t="shared" si="0"/>
        <v>40.2</v>
      </c>
      <c r="L20" s="5">
        <f t="shared" si="1"/>
        <v>40200</v>
      </c>
    </row>
    <row r="21" spans="1:12" ht="14.25" customHeight="1">
      <c r="A21" s="4">
        <v>3062</v>
      </c>
      <c r="B21" s="4" t="s">
        <v>62</v>
      </c>
      <c r="C21" s="4" t="s">
        <v>17</v>
      </c>
      <c r="E21" s="4" t="s">
        <v>60</v>
      </c>
      <c r="F21" s="4" t="s">
        <v>63</v>
      </c>
      <c r="G21" s="1" t="s">
        <v>310</v>
      </c>
      <c r="H21" s="5">
        <v>7944</v>
      </c>
      <c r="I21" s="46">
        <v>183</v>
      </c>
      <c r="J21" s="7">
        <v>1000</v>
      </c>
      <c r="K21" s="8">
        <f t="shared" si="0"/>
        <v>183</v>
      </c>
      <c r="L21" s="5">
        <f t="shared" si="1"/>
        <v>183000</v>
      </c>
    </row>
    <row r="22" spans="1:12" ht="14.25" customHeight="1">
      <c r="A22" s="4">
        <v>3064</v>
      </c>
      <c r="B22" s="4" t="s">
        <v>64</v>
      </c>
      <c r="C22" s="4" t="s">
        <v>65</v>
      </c>
      <c r="E22" s="4" t="s">
        <v>60</v>
      </c>
      <c r="F22" s="4" t="s">
        <v>66</v>
      </c>
      <c r="H22" s="5">
        <v>6994</v>
      </c>
      <c r="I22" s="47">
        <v>152000</v>
      </c>
      <c r="J22" s="7">
        <v>1</v>
      </c>
      <c r="K22" s="8">
        <f t="shared" si="0"/>
        <v>152</v>
      </c>
      <c r="L22" s="5">
        <f t="shared" si="1"/>
        <v>152000</v>
      </c>
    </row>
    <row r="23" spans="1:12" ht="14.25" customHeight="1">
      <c r="A23" s="4">
        <v>3241</v>
      </c>
      <c r="B23" s="4" t="s">
        <v>67</v>
      </c>
      <c r="C23" s="4" t="s">
        <v>17</v>
      </c>
      <c r="E23" s="4" t="s">
        <v>68</v>
      </c>
      <c r="F23" s="4" t="s">
        <v>69</v>
      </c>
      <c r="H23" s="5">
        <v>368</v>
      </c>
      <c r="I23" s="47">
        <v>32500</v>
      </c>
      <c r="J23" s="7">
        <v>1</v>
      </c>
      <c r="K23" s="8">
        <f t="shared" si="0"/>
        <v>32.5</v>
      </c>
      <c r="L23" s="5">
        <f t="shared" si="1"/>
        <v>32500</v>
      </c>
    </row>
    <row r="24" spans="1:12" ht="14.25" customHeight="1">
      <c r="A24" s="4">
        <v>3306</v>
      </c>
      <c r="B24" s="4" t="s">
        <v>70</v>
      </c>
      <c r="C24" s="4" t="s">
        <v>45</v>
      </c>
      <c r="E24" s="4" t="s">
        <v>49</v>
      </c>
      <c r="F24" s="4" t="s">
        <v>71</v>
      </c>
      <c r="G24" s="1" t="s">
        <v>310</v>
      </c>
      <c r="H24" s="5">
        <v>698</v>
      </c>
      <c r="I24" s="46">
        <v>19</v>
      </c>
      <c r="J24" s="7">
        <v>1000</v>
      </c>
      <c r="K24" s="8">
        <f t="shared" si="0"/>
        <v>19</v>
      </c>
      <c r="L24" s="5">
        <f t="shared" si="1"/>
        <v>19000</v>
      </c>
    </row>
    <row r="25" spans="1:12" ht="14.25" customHeight="1">
      <c r="A25" s="4">
        <v>3396</v>
      </c>
      <c r="B25" s="4" t="s">
        <v>72</v>
      </c>
      <c r="C25" s="4" t="s">
        <v>45</v>
      </c>
      <c r="E25" s="4" t="s">
        <v>60</v>
      </c>
      <c r="F25" s="4" t="s">
        <v>73</v>
      </c>
      <c r="G25" s="1" t="s">
        <v>310</v>
      </c>
      <c r="H25" s="5">
        <v>14844</v>
      </c>
      <c r="I25" s="47">
        <v>1478</v>
      </c>
      <c r="J25" s="7">
        <v>100</v>
      </c>
      <c r="K25" s="8">
        <f t="shared" si="0"/>
        <v>147.8</v>
      </c>
      <c r="L25" s="5">
        <f t="shared" si="1"/>
        <v>147800</v>
      </c>
    </row>
    <row r="26" spans="1:12" ht="14.25" customHeight="1">
      <c r="A26" s="4">
        <v>3397</v>
      </c>
      <c r="B26" s="4" t="s">
        <v>74</v>
      </c>
      <c r="C26" s="4" t="s">
        <v>22</v>
      </c>
      <c r="E26" s="4" t="s">
        <v>60</v>
      </c>
      <c r="F26" s="4" t="s">
        <v>75</v>
      </c>
      <c r="G26" s="1" t="s">
        <v>310</v>
      </c>
      <c r="H26" s="5">
        <v>27464</v>
      </c>
      <c r="I26" s="47">
        <v>420000</v>
      </c>
      <c r="J26" s="7">
        <v>1</v>
      </c>
      <c r="K26" s="8">
        <f t="shared" si="0"/>
        <v>420</v>
      </c>
      <c r="L26" s="5">
        <f t="shared" si="1"/>
        <v>420000</v>
      </c>
    </row>
    <row r="27" spans="1:12" ht="14.25" customHeight="1">
      <c r="A27" s="4">
        <v>3433</v>
      </c>
      <c r="B27" s="4" t="s">
        <v>76</v>
      </c>
      <c r="C27" s="4" t="s">
        <v>22</v>
      </c>
      <c r="E27" s="4" t="s">
        <v>77</v>
      </c>
      <c r="F27" s="4" t="s">
        <v>78</v>
      </c>
      <c r="G27" s="1" t="s">
        <v>310</v>
      </c>
      <c r="H27" s="5">
        <v>13225</v>
      </c>
      <c r="I27" s="46">
        <v>837</v>
      </c>
      <c r="J27" s="7">
        <v>100</v>
      </c>
      <c r="K27" s="8">
        <f t="shared" si="0"/>
        <v>83.7</v>
      </c>
      <c r="L27" s="5">
        <f t="shared" si="1"/>
        <v>83700</v>
      </c>
    </row>
    <row r="28" spans="1:12" ht="14.25" customHeight="1">
      <c r="A28" s="4">
        <v>3437</v>
      </c>
      <c r="B28" s="4" t="s">
        <v>79</v>
      </c>
      <c r="C28" s="4" t="s">
        <v>17</v>
      </c>
      <c r="E28" s="4" t="s">
        <v>77</v>
      </c>
      <c r="F28" s="4" t="s">
        <v>80</v>
      </c>
      <c r="H28" s="5">
        <v>1202</v>
      </c>
      <c r="I28" s="46">
        <v>150</v>
      </c>
      <c r="J28" s="7">
        <v>1000</v>
      </c>
      <c r="K28" s="8">
        <f t="shared" si="0"/>
        <v>150</v>
      </c>
      <c r="L28" s="5">
        <f t="shared" si="1"/>
        <v>150000</v>
      </c>
    </row>
    <row r="29" spans="1:12" ht="14.25" customHeight="1">
      <c r="A29" s="4">
        <v>3515</v>
      </c>
      <c r="B29" s="4" t="s">
        <v>81</v>
      </c>
      <c r="C29" s="4" t="s">
        <v>17</v>
      </c>
      <c r="E29" s="4" t="s">
        <v>82</v>
      </c>
      <c r="F29" s="4" t="s">
        <v>83</v>
      </c>
      <c r="H29" s="5">
        <v>2700</v>
      </c>
      <c r="I29" s="6">
        <v>540</v>
      </c>
      <c r="J29" s="7">
        <v>1000</v>
      </c>
      <c r="K29" s="8">
        <f t="shared" si="0"/>
        <v>540</v>
      </c>
      <c r="L29" s="5">
        <f t="shared" si="1"/>
        <v>540000</v>
      </c>
    </row>
    <row r="30" spans="1:12" ht="14.25" customHeight="1">
      <c r="A30" s="4">
        <v>4025</v>
      </c>
      <c r="B30" s="4" t="s">
        <v>84</v>
      </c>
      <c r="C30" s="4" t="s">
        <v>23</v>
      </c>
      <c r="D30" s="4" t="s">
        <v>85</v>
      </c>
      <c r="E30" s="4" t="s">
        <v>86</v>
      </c>
      <c r="F30" s="4" t="s">
        <v>87</v>
      </c>
      <c r="H30" s="5">
        <v>10050</v>
      </c>
      <c r="I30" s="6">
        <v>425</v>
      </c>
      <c r="J30" s="7">
        <v>1000</v>
      </c>
      <c r="K30" s="8">
        <f t="shared" si="0"/>
        <v>425</v>
      </c>
      <c r="L30" s="5">
        <f t="shared" si="1"/>
        <v>425000</v>
      </c>
    </row>
    <row r="31" spans="1:12" ht="14.25" customHeight="1">
      <c r="A31" s="4">
        <v>4102</v>
      </c>
      <c r="B31" s="4" t="s">
        <v>88</v>
      </c>
      <c r="C31" s="4" t="s">
        <v>12</v>
      </c>
      <c r="E31" s="4" t="s">
        <v>86</v>
      </c>
      <c r="F31" s="4" t="s">
        <v>89</v>
      </c>
      <c r="H31" s="5">
        <v>1042</v>
      </c>
      <c r="I31" s="6">
        <v>89</v>
      </c>
      <c r="J31" s="7">
        <v>1000</v>
      </c>
      <c r="K31" s="8">
        <f t="shared" si="0"/>
        <v>89</v>
      </c>
      <c r="L31" s="5">
        <f t="shared" si="1"/>
        <v>89000</v>
      </c>
    </row>
    <row r="32" spans="1:12" ht="14.25" customHeight="1">
      <c r="A32" s="4">
        <v>4237</v>
      </c>
      <c r="B32" s="4" t="s">
        <v>90</v>
      </c>
      <c r="C32" s="4" t="s">
        <v>17</v>
      </c>
      <c r="E32" s="4" t="s">
        <v>86</v>
      </c>
      <c r="F32" s="4" t="s">
        <v>91</v>
      </c>
      <c r="H32" s="5">
        <v>12481</v>
      </c>
      <c r="I32" s="6">
        <v>419</v>
      </c>
      <c r="J32" s="7">
        <v>100</v>
      </c>
      <c r="K32" s="8">
        <f t="shared" si="0"/>
        <v>41.9</v>
      </c>
      <c r="L32" s="5">
        <f t="shared" si="1"/>
        <v>41900</v>
      </c>
    </row>
    <row r="33" spans="1:12" ht="14.25" customHeight="1">
      <c r="A33" s="4">
        <v>4335</v>
      </c>
      <c r="B33" s="4" t="s">
        <v>92</v>
      </c>
      <c r="C33" s="4" t="s">
        <v>17</v>
      </c>
      <c r="E33" s="4" t="s">
        <v>42</v>
      </c>
      <c r="F33" s="4" t="s">
        <v>93</v>
      </c>
      <c r="G33" s="1" t="s">
        <v>310</v>
      </c>
      <c r="H33" s="5">
        <v>481</v>
      </c>
      <c r="I33" s="6">
        <v>19500</v>
      </c>
      <c r="J33" s="7">
        <v>1</v>
      </c>
      <c r="K33" s="8">
        <f t="shared" si="0"/>
        <v>19.5</v>
      </c>
      <c r="L33" s="5">
        <f t="shared" si="1"/>
        <v>19500</v>
      </c>
    </row>
    <row r="34" spans="1:12" ht="14.25" customHeight="1">
      <c r="A34" s="4">
        <v>4341</v>
      </c>
      <c r="B34" s="4" t="s">
        <v>94</v>
      </c>
      <c r="C34" s="4" t="s">
        <v>12</v>
      </c>
      <c r="E34" s="4" t="s">
        <v>46</v>
      </c>
      <c r="F34" s="4" t="s">
        <v>95</v>
      </c>
      <c r="H34" s="5">
        <v>1435</v>
      </c>
      <c r="I34" s="46">
        <v>410</v>
      </c>
      <c r="J34" s="7">
        <v>1000</v>
      </c>
      <c r="K34" s="8">
        <f aca="true" t="shared" si="2" ref="K34:K65">I34/1000*J34</f>
        <v>410</v>
      </c>
      <c r="L34" s="5">
        <f aca="true" t="shared" si="3" ref="L34:L65">I34*J34</f>
        <v>410000</v>
      </c>
    </row>
    <row r="35" spans="1:12" ht="14.25" customHeight="1">
      <c r="A35" s="4">
        <v>4462</v>
      </c>
      <c r="B35" s="4" t="s">
        <v>96</v>
      </c>
      <c r="C35" s="4" t="s">
        <v>12</v>
      </c>
      <c r="E35" s="4" t="s">
        <v>86</v>
      </c>
      <c r="F35" s="4" t="s">
        <v>97</v>
      </c>
      <c r="G35" s="1" t="s">
        <v>310</v>
      </c>
      <c r="H35" s="5">
        <v>6789</v>
      </c>
      <c r="I35" s="6">
        <v>910</v>
      </c>
      <c r="J35" s="7">
        <v>100</v>
      </c>
      <c r="K35" s="8">
        <f t="shared" si="2"/>
        <v>91</v>
      </c>
      <c r="L35" s="5">
        <f t="shared" si="3"/>
        <v>91000</v>
      </c>
    </row>
    <row r="36" spans="1:12" ht="14.25" customHeight="1">
      <c r="A36" s="4">
        <v>4517</v>
      </c>
      <c r="B36" s="4" t="s">
        <v>98</v>
      </c>
      <c r="C36" s="4" t="s">
        <v>23</v>
      </c>
      <c r="E36" s="4" t="s">
        <v>99</v>
      </c>
      <c r="F36" s="4" t="s">
        <v>100</v>
      </c>
      <c r="G36" s="1" t="s">
        <v>310</v>
      </c>
      <c r="H36" s="5">
        <v>22485</v>
      </c>
      <c r="I36" s="6">
        <v>1850</v>
      </c>
      <c r="J36" s="7">
        <v>100</v>
      </c>
      <c r="K36" s="8">
        <f t="shared" si="2"/>
        <v>185</v>
      </c>
      <c r="L36" s="5">
        <f t="shared" si="3"/>
        <v>185000</v>
      </c>
    </row>
    <row r="37" spans="1:12" ht="14.25" customHeight="1">
      <c r="A37" s="4">
        <v>4552</v>
      </c>
      <c r="B37" s="4" t="s">
        <v>101</v>
      </c>
      <c r="C37" s="4" t="s">
        <v>12</v>
      </c>
      <c r="E37" s="4" t="s">
        <v>99</v>
      </c>
      <c r="F37" s="4" t="s">
        <v>102</v>
      </c>
      <c r="H37" s="5">
        <v>9308</v>
      </c>
      <c r="I37" s="6">
        <v>335</v>
      </c>
      <c r="J37" s="7">
        <v>1000</v>
      </c>
      <c r="K37" s="8">
        <f t="shared" si="2"/>
        <v>335</v>
      </c>
      <c r="L37" s="5">
        <f t="shared" si="3"/>
        <v>335000</v>
      </c>
    </row>
    <row r="38" spans="1:12" ht="14.25" customHeight="1">
      <c r="A38" s="4">
        <v>4572</v>
      </c>
      <c r="B38" s="4" t="s">
        <v>103</v>
      </c>
      <c r="C38" s="4" t="s">
        <v>17</v>
      </c>
      <c r="E38" s="4" t="s">
        <v>99</v>
      </c>
      <c r="F38" s="4" t="s">
        <v>104</v>
      </c>
      <c r="G38" s="1" t="s">
        <v>310</v>
      </c>
      <c r="H38" s="5">
        <v>2962</v>
      </c>
      <c r="I38" s="6">
        <v>55600</v>
      </c>
      <c r="J38" s="7">
        <v>1</v>
      </c>
      <c r="K38" s="8">
        <f t="shared" si="2"/>
        <v>55.6</v>
      </c>
      <c r="L38" s="5">
        <f t="shared" si="3"/>
        <v>55600</v>
      </c>
    </row>
    <row r="39" spans="1:12" ht="14.25" customHeight="1">
      <c r="A39" s="4">
        <v>4615</v>
      </c>
      <c r="B39" s="4" t="s">
        <v>105</v>
      </c>
      <c r="C39" s="4" t="s">
        <v>23</v>
      </c>
      <c r="E39" s="4" t="s">
        <v>86</v>
      </c>
      <c r="F39" s="4" t="s">
        <v>106</v>
      </c>
      <c r="H39" s="5">
        <v>2697</v>
      </c>
      <c r="I39" s="46">
        <v>87</v>
      </c>
      <c r="J39" s="7">
        <v>1000</v>
      </c>
      <c r="K39" s="8">
        <f t="shared" si="2"/>
        <v>87</v>
      </c>
      <c r="L39" s="5">
        <f t="shared" si="3"/>
        <v>87000</v>
      </c>
    </row>
    <row r="40" spans="1:12" ht="14.25" customHeight="1">
      <c r="A40" s="4">
        <v>4616</v>
      </c>
      <c r="B40" s="4" t="s">
        <v>107</v>
      </c>
      <c r="C40" s="4" t="s">
        <v>12</v>
      </c>
      <c r="E40" s="4" t="s">
        <v>86</v>
      </c>
      <c r="F40" s="4" t="s">
        <v>108</v>
      </c>
      <c r="H40" s="5">
        <v>650</v>
      </c>
      <c r="I40" s="6">
        <v>65</v>
      </c>
      <c r="J40" s="7">
        <v>1000</v>
      </c>
      <c r="K40" s="8">
        <f t="shared" si="2"/>
        <v>65</v>
      </c>
      <c r="L40" s="5">
        <f t="shared" si="3"/>
        <v>65000</v>
      </c>
    </row>
    <row r="41" spans="1:12" ht="14.25" customHeight="1">
      <c r="A41" s="4">
        <v>4761</v>
      </c>
      <c r="B41" s="4" t="s">
        <v>109</v>
      </c>
      <c r="C41" s="4" t="s">
        <v>12</v>
      </c>
      <c r="E41" s="4" t="s">
        <v>42</v>
      </c>
      <c r="F41" s="4" t="s">
        <v>110</v>
      </c>
      <c r="G41" s="1" t="s">
        <v>310</v>
      </c>
      <c r="H41" s="5">
        <v>6485</v>
      </c>
      <c r="I41" s="6">
        <v>579</v>
      </c>
      <c r="J41" s="7">
        <v>100</v>
      </c>
      <c r="K41" s="8">
        <f t="shared" si="2"/>
        <v>57.9</v>
      </c>
      <c r="L41" s="5">
        <f t="shared" si="3"/>
        <v>57900</v>
      </c>
    </row>
    <row r="42" spans="1:12" ht="14.25" customHeight="1">
      <c r="A42" s="4">
        <v>4916</v>
      </c>
      <c r="B42" s="4" t="s">
        <v>111</v>
      </c>
      <c r="C42" s="4" t="s">
        <v>45</v>
      </c>
      <c r="E42" s="4" t="s">
        <v>86</v>
      </c>
      <c r="F42" s="4" t="s">
        <v>112</v>
      </c>
      <c r="G42" s="1" t="s">
        <v>310</v>
      </c>
      <c r="H42" s="5">
        <v>35798</v>
      </c>
      <c r="I42" s="6">
        <v>866</v>
      </c>
      <c r="J42" s="7">
        <v>100</v>
      </c>
      <c r="K42" s="8">
        <f t="shared" si="2"/>
        <v>86.6</v>
      </c>
      <c r="L42" s="5">
        <f t="shared" si="3"/>
        <v>86600</v>
      </c>
    </row>
    <row r="43" spans="1:12" ht="14.25" customHeight="1">
      <c r="A43" s="4">
        <v>4960</v>
      </c>
      <c r="B43" s="4" t="s">
        <v>113</v>
      </c>
      <c r="C43" s="4" t="s">
        <v>12</v>
      </c>
      <c r="E43" s="4" t="s">
        <v>86</v>
      </c>
      <c r="F43" s="4" t="s">
        <v>114</v>
      </c>
      <c r="G43" s="1" t="s">
        <v>310</v>
      </c>
      <c r="H43" s="5">
        <v>1646</v>
      </c>
      <c r="I43" s="6">
        <v>99</v>
      </c>
      <c r="J43" s="7">
        <v>1000</v>
      </c>
      <c r="K43" s="8">
        <f t="shared" si="2"/>
        <v>99</v>
      </c>
      <c r="L43" s="5">
        <f t="shared" si="3"/>
        <v>99000</v>
      </c>
    </row>
    <row r="44" spans="1:12" ht="14.25" customHeight="1">
      <c r="A44" s="4">
        <v>4971</v>
      </c>
      <c r="B44" s="4" t="s">
        <v>115</v>
      </c>
      <c r="C44" s="4" t="s">
        <v>22</v>
      </c>
      <c r="D44" s="4" t="s">
        <v>41</v>
      </c>
      <c r="E44" s="4" t="s">
        <v>86</v>
      </c>
      <c r="F44" s="4" t="s">
        <v>116</v>
      </c>
      <c r="H44" s="5">
        <v>6478</v>
      </c>
      <c r="I44" s="6">
        <v>318</v>
      </c>
      <c r="J44" s="7">
        <v>100</v>
      </c>
      <c r="K44" s="8">
        <f t="shared" si="2"/>
        <v>31.8</v>
      </c>
      <c r="L44" s="5">
        <f t="shared" si="3"/>
        <v>31800</v>
      </c>
    </row>
    <row r="45" spans="1:12" ht="14.25" customHeight="1">
      <c r="A45" s="4">
        <v>5018</v>
      </c>
      <c r="B45" s="4" t="s">
        <v>117</v>
      </c>
      <c r="C45" s="4" t="s">
        <v>17</v>
      </c>
      <c r="E45" s="4" t="s">
        <v>118</v>
      </c>
      <c r="F45" s="4" t="s">
        <v>119</v>
      </c>
      <c r="G45" s="1" t="s">
        <v>310</v>
      </c>
      <c r="H45" s="5">
        <v>4811</v>
      </c>
      <c r="I45" s="6">
        <v>600</v>
      </c>
      <c r="J45" s="7">
        <v>100</v>
      </c>
      <c r="K45" s="8">
        <f t="shared" si="2"/>
        <v>60</v>
      </c>
      <c r="L45" s="5">
        <f t="shared" si="3"/>
        <v>60000</v>
      </c>
    </row>
    <row r="46" spans="1:12" ht="14.25" customHeight="1">
      <c r="A46" s="4">
        <v>5110</v>
      </c>
      <c r="B46" s="4" t="s">
        <v>120</v>
      </c>
      <c r="C46" s="4" t="s">
        <v>22</v>
      </c>
      <c r="D46" s="4" t="s">
        <v>23</v>
      </c>
      <c r="E46" s="4" t="s">
        <v>121</v>
      </c>
      <c r="F46" s="4" t="s">
        <v>122</v>
      </c>
      <c r="G46" s="1" t="s">
        <v>310</v>
      </c>
      <c r="H46" s="5">
        <v>160193</v>
      </c>
      <c r="I46" s="6">
        <v>609</v>
      </c>
      <c r="J46" s="7">
        <v>100</v>
      </c>
      <c r="K46" s="8">
        <f t="shared" si="2"/>
        <v>60.9</v>
      </c>
      <c r="L46" s="5">
        <f t="shared" si="3"/>
        <v>60900</v>
      </c>
    </row>
    <row r="47" spans="1:12" ht="14.25" customHeight="1">
      <c r="A47" s="4">
        <v>5184</v>
      </c>
      <c r="B47" s="4" t="s">
        <v>123</v>
      </c>
      <c r="C47" s="4" t="s">
        <v>12</v>
      </c>
      <c r="E47" s="4" t="s">
        <v>121</v>
      </c>
      <c r="F47" s="4" t="s">
        <v>124</v>
      </c>
      <c r="H47" s="5">
        <v>1782</v>
      </c>
      <c r="I47" s="6">
        <v>198</v>
      </c>
      <c r="J47" s="7">
        <v>1000</v>
      </c>
      <c r="K47" s="8">
        <f t="shared" si="2"/>
        <v>198</v>
      </c>
      <c r="L47" s="5">
        <f t="shared" si="3"/>
        <v>198000</v>
      </c>
    </row>
    <row r="48" spans="1:12" ht="14.25" customHeight="1">
      <c r="A48" s="4">
        <v>5192</v>
      </c>
      <c r="B48" s="4" t="s">
        <v>125</v>
      </c>
      <c r="C48" s="4" t="s">
        <v>22</v>
      </c>
      <c r="D48" s="4" t="s">
        <v>23</v>
      </c>
      <c r="E48" s="4" t="s">
        <v>121</v>
      </c>
      <c r="F48" s="4" t="s">
        <v>126</v>
      </c>
      <c r="G48" s="1" t="s">
        <v>310</v>
      </c>
      <c r="H48" s="5">
        <v>30020</v>
      </c>
      <c r="I48" s="6">
        <v>379</v>
      </c>
      <c r="J48" s="7">
        <v>1000</v>
      </c>
      <c r="K48" s="8">
        <f t="shared" si="2"/>
        <v>379</v>
      </c>
      <c r="L48" s="5">
        <f t="shared" si="3"/>
        <v>379000</v>
      </c>
    </row>
    <row r="49" spans="1:12" ht="14.25" customHeight="1">
      <c r="A49" s="4">
        <v>5195</v>
      </c>
      <c r="B49" s="4" t="s">
        <v>127</v>
      </c>
      <c r="C49" s="4" t="s">
        <v>22</v>
      </c>
      <c r="D49" s="4" t="s">
        <v>23</v>
      </c>
      <c r="E49" s="4" t="s">
        <v>121</v>
      </c>
      <c r="F49" s="4" t="s">
        <v>128</v>
      </c>
      <c r="G49" s="1" t="s">
        <v>310</v>
      </c>
      <c r="H49" s="5">
        <v>20630</v>
      </c>
      <c r="I49" s="6">
        <v>203</v>
      </c>
      <c r="J49" s="7">
        <v>1000</v>
      </c>
      <c r="K49" s="8">
        <f t="shared" si="2"/>
        <v>203</v>
      </c>
      <c r="L49" s="5">
        <f t="shared" si="3"/>
        <v>203000</v>
      </c>
    </row>
    <row r="50" spans="1:12" ht="14.25" customHeight="1">
      <c r="A50" s="4">
        <v>5210</v>
      </c>
      <c r="B50" s="4" t="s">
        <v>129</v>
      </c>
      <c r="C50" s="4" t="s">
        <v>22</v>
      </c>
      <c r="D50" s="4" t="s">
        <v>23</v>
      </c>
      <c r="E50" s="4" t="s">
        <v>130</v>
      </c>
      <c r="F50" s="4" t="s">
        <v>131</v>
      </c>
      <c r="H50" s="5">
        <v>22736</v>
      </c>
      <c r="I50" s="6">
        <v>204</v>
      </c>
      <c r="J50" s="7">
        <v>1000</v>
      </c>
      <c r="K50" s="8">
        <f t="shared" si="2"/>
        <v>204</v>
      </c>
      <c r="L50" s="5">
        <f t="shared" si="3"/>
        <v>204000</v>
      </c>
    </row>
    <row r="51" spans="1:12" ht="14.25" customHeight="1">
      <c r="A51" s="4">
        <v>5237</v>
      </c>
      <c r="B51" s="4" t="s">
        <v>132</v>
      </c>
      <c r="C51" s="4" t="s">
        <v>12</v>
      </c>
      <c r="E51" s="4" t="s">
        <v>130</v>
      </c>
      <c r="F51" s="4" t="s">
        <v>133</v>
      </c>
      <c r="G51" s="1" t="s">
        <v>310</v>
      </c>
      <c r="H51" s="5">
        <v>3188</v>
      </c>
      <c r="I51" s="6">
        <v>132</v>
      </c>
      <c r="J51" s="7">
        <v>1000</v>
      </c>
      <c r="K51" s="8">
        <f t="shared" si="2"/>
        <v>132</v>
      </c>
      <c r="L51" s="5">
        <f t="shared" si="3"/>
        <v>132000</v>
      </c>
    </row>
    <row r="52" spans="1:12" ht="14.25" customHeight="1">
      <c r="A52" s="4">
        <v>5304</v>
      </c>
      <c r="B52" s="4" t="s">
        <v>134</v>
      </c>
      <c r="C52" s="4" t="s">
        <v>12</v>
      </c>
      <c r="E52" s="4" t="s">
        <v>130</v>
      </c>
      <c r="F52" s="4" t="s">
        <v>135</v>
      </c>
      <c r="H52" s="5">
        <v>12210</v>
      </c>
      <c r="I52" s="6">
        <v>295</v>
      </c>
      <c r="J52" s="7">
        <v>1000</v>
      </c>
      <c r="K52" s="8">
        <f t="shared" si="2"/>
        <v>295</v>
      </c>
      <c r="L52" s="5">
        <f t="shared" si="3"/>
        <v>295000</v>
      </c>
    </row>
    <row r="53" spans="1:12" ht="14.25" customHeight="1">
      <c r="A53" s="4">
        <v>5406</v>
      </c>
      <c r="B53" s="4" t="s">
        <v>136</v>
      </c>
      <c r="C53" s="4" t="s">
        <v>22</v>
      </c>
      <c r="D53" s="4" t="s">
        <v>311</v>
      </c>
      <c r="E53" s="4" t="s">
        <v>138</v>
      </c>
      <c r="F53" s="4" t="s">
        <v>139</v>
      </c>
      <c r="G53" s="1" t="s">
        <v>312</v>
      </c>
      <c r="H53" s="5">
        <v>352002</v>
      </c>
      <c r="I53" s="6">
        <v>113</v>
      </c>
      <c r="J53" s="7">
        <v>1000</v>
      </c>
      <c r="K53" s="8">
        <f t="shared" si="2"/>
        <v>113</v>
      </c>
      <c r="L53" s="5">
        <f t="shared" si="3"/>
        <v>113000</v>
      </c>
    </row>
    <row r="54" spans="1:12" ht="14.25" customHeight="1">
      <c r="A54" s="4">
        <v>5444</v>
      </c>
      <c r="B54" s="4" t="s">
        <v>140</v>
      </c>
      <c r="C54" s="4" t="s">
        <v>22</v>
      </c>
      <c r="D54" s="4" t="s">
        <v>23</v>
      </c>
      <c r="E54" s="4" t="s">
        <v>138</v>
      </c>
      <c r="F54" s="4" t="s">
        <v>141</v>
      </c>
      <c r="H54" s="5">
        <v>140754</v>
      </c>
      <c r="I54" s="6">
        <v>1956</v>
      </c>
      <c r="J54" s="7">
        <v>100</v>
      </c>
      <c r="K54" s="8">
        <f t="shared" si="2"/>
        <v>195.6</v>
      </c>
      <c r="L54" s="5">
        <f t="shared" si="3"/>
        <v>195600</v>
      </c>
    </row>
    <row r="55" spans="1:12" ht="14.25" customHeight="1">
      <c r="A55" s="4">
        <v>5481</v>
      </c>
      <c r="B55" s="4" t="s">
        <v>142</v>
      </c>
      <c r="C55" s="4" t="s">
        <v>22</v>
      </c>
      <c r="D55" s="4" t="s">
        <v>23</v>
      </c>
      <c r="E55" s="4" t="s">
        <v>138</v>
      </c>
      <c r="F55" s="4" t="s">
        <v>143</v>
      </c>
      <c r="H55" s="5">
        <v>32422</v>
      </c>
      <c r="I55" s="6">
        <v>194</v>
      </c>
      <c r="J55" s="7">
        <v>1000</v>
      </c>
      <c r="K55" s="8">
        <f t="shared" si="2"/>
        <v>194</v>
      </c>
      <c r="L55" s="5">
        <f t="shared" si="3"/>
        <v>194000</v>
      </c>
    </row>
    <row r="56" spans="1:12" ht="14.25" customHeight="1">
      <c r="A56" s="4">
        <v>5603</v>
      </c>
      <c r="B56" s="4" t="s">
        <v>144</v>
      </c>
      <c r="C56" s="4" t="s">
        <v>23</v>
      </c>
      <c r="E56" s="4" t="s">
        <v>138</v>
      </c>
      <c r="F56" s="4" t="s">
        <v>145</v>
      </c>
      <c r="H56" s="5">
        <v>3295</v>
      </c>
      <c r="I56" s="6">
        <v>98</v>
      </c>
      <c r="J56" s="7">
        <v>1000</v>
      </c>
      <c r="K56" s="8">
        <f t="shared" si="2"/>
        <v>98</v>
      </c>
      <c r="L56" s="5">
        <f t="shared" si="3"/>
        <v>98000</v>
      </c>
    </row>
    <row r="57" spans="1:12" ht="14.25" customHeight="1">
      <c r="A57" s="4">
        <v>5658</v>
      </c>
      <c r="B57" s="4" t="s">
        <v>146</v>
      </c>
      <c r="C57" s="4" t="s">
        <v>22</v>
      </c>
      <c r="D57" s="4" t="s">
        <v>23</v>
      </c>
      <c r="E57" s="4" t="s">
        <v>138</v>
      </c>
      <c r="F57" s="4" t="s">
        <v>147</v>
      </c>
      <c r="H57" s="5">
        <v>11231</v>
      </c>
      <c r="I57" s="6">
        <v>217</v>
      </c>
      <c r="J57" s="7">
        <v>1000</v>
      </c>
      <c r="K57" s="8">
        <f t="shared" si="2"/>
        <v>217</v>
      </c>
      <c r="L57" s="5">
        <f t="shared" si="3"/>
        <v>217000</v>
      </c>
    </row>
    <row r="58" spans="1:12" ht="14.25" customHeight="1">
      <c r="A58" s="4">
        <v>5660</v>
      </c>
      <c r="B58" s="4" t="s">
        <v>148</v>
      </c>
      <c r="C58" s="4" t="s">
        <v>45</v>
      </c>
      <c r="E58" s="4" t="s">
        <v>138</v>
      </c>
      <c r="F58" s="4" t="s">
        <v>149</v>
      </c>
      <c r="H58" s="5">
        <v>8629</v>
      </c>
      <c r="I58" s="6">
        <v>147</v>
      </c>
      <c r="J58" s="7">
        <v>1000</v>
      </c>
      <c r="K58" s="8">
        <f t="shared" si="2"/>
        <v>147</v>
      </c>
      <c r="L58" s="5">
        <f t="shared" si="3"/>
        <v>147000</v>
      </c>
    </row>
    <row r="59" spans="1:12" ht="14.25" customHeight="1">
      <c r="A59" s="4">
        <v>5726</v>
      </c>
      <c r="B59" s="4" t="s">
        <v>150</v>
      </c>
      <c r="C59" s="4" t="s">
        <v>22</v>
      </c>
      <c r="E59" s="4" t="s">
        <v>151</v>
      </c>
      <c r="F59" s="4" t="s">
        <v>152</v>
      </c>
      <c r="H59" s="5">
        <v>73784</v>
      </c>
      <c r="I59" s="6">
        <v>2005</v>
      </c>
      <c r="J59" s="7">
        <v>100</v>
      </c>
      <c r="K59" s="8">
        <f t="shared" si="2"/>
        <v>200.5</v>
      </c>
      <c r="L59" s="5">
        <f t="shared" si="3"/>
        <v>200500</v>
      </c>
    </row>
    <row r="60" spans="1:12" ht="14.25" customHeight="1">
      <c r="A60" s="4">
        <v>5855</v>
      </c>
      <c r="B60" s="4" t="s">
        <v>153</v>
      </c>
      <c r="C60" s="4" t="s">
        <v>22</v>
      </c>
      <c r="E60" s="4" t="s">
        <v>151</v>
      </c>
      <c r="F60" s="4" t="s">
        <v>154</v>
      </c>
      <c r="G60" s="1" t="s">
        <v>312</v>
      </c>
      <c r="H60" s="5">
        <v>44774</v>
      </c>
      <c r="I60" s="6">
        <v>1235</v>
      </c>
      <c r="J60" s="7">
        <v>100</v>
      </c>
      <c r="K60" s="8">
        <f t="shared" si="2"/>
        <v>123.50000000000001</v>
      </c>
      <c r="L60" s="5">
        <f t="shared" si="3"/>
        <v>123500</v>
      </c>
    </row>
    <row r="61" spans="1:12" ht="14.25" customHeight="1">
      <c r="A61" s="4">
        <v>5943</v>
      </c>
      <c r="B61" s="4" t="s">
        <v>155</v>
      </c>
      <c r="C61" s="4" t="s">
        <v>22</v>
      </c>
      <c r="D61" s="4" t="s">
        <v>23</v>
      </c>
      <c r="E61" s="4" t="s">
        <v>77</v>
      </c>
      <c r="F61" s="4" t="s">
        <v>156</v>
      </c>
      <c r="G61" s="1" t="s">
        <v>312</v>
      </c>
      <c r="H61" s="5">
        <v>61770</v>
      </c>
      <c r="I61" s="6">
        <v>1216</v>
      </c>
      <c r="J61" s="7">
        <v>100</v>
      </c>
      <c r="K61" s="8">
        <f t="shared" si="2"/>
        <v>121.6</v>
      </c>
      <c r="L61" s="5">
        <f t="shared" si="3"/>
        <v>121600</v>
      </c>
    </row>
    <row r="62" spans="1:12" ht="14.25" customHeight="1">
      <c r="A62" s="4">
        <v>5952</v>
      </c>
      <c r="B62" s="4" t="s">
        <v>157</v>
      </c>
      <c r="C62" s="4" t="s">
        <v>12</v>
      </c>
      <c r="E62" s="4" t="s">
        <v>77</v>
      </c>
      <c r="F62" s="4" t="s">
        <v>158</v>
      </c>
      <c r="H62" s="5">
        <v>480</v>
      </c>
      <c r="I62" s="6">
        <v>39</v>
      </c>
      <c r="J62" s="7">
        <v>1000</v>
      </c>
      <c r="K62" s="8">
        <f t="shared" si="2"/>
        <v>39</v>
      </c>
      <c r="L62" s="5">
        <f t="shared" si="3"/>
        <v>39000</v>
      </c>
    </row>
    <row r="63" spans="1:12" ht="14.25" customHeight="1">
      <c r="A63" s="4">
        <v>6013</v>
      </c>
      <c r="B63" s="4" t="s">
        <v>159</v>
      </c>
      <c r="C63" s="4" t="s">
        <v>22</v>
      </c>
      <c r="D63" s="4" t="s">
        <v>23</v>
      </c>
      <c r="E63" s="4" t="s">
        <v>160</v>
      </c>
      <c r="F63" s="4" t="s">
        <v>161</v>
      </c>
      <c r="H63" s="5">
        <v>11414</v>
      </c>
      <c r="I63" s="6">
        <v>130</v>
      </c>
      <c r="J63" s="7">
        <v>1000</v>
      </c>
      <c r="K63" s="8">
        <f t="shared" si="2"/>
        <v>130</v>
      </c>
      <c r="L63" s="5">
        <f t="shared" si="3"/>
        <v>130000</v>
      </c>
    </row>
    <row r="64" spans="1:12" ht="14.25" customHeight="1">
      <c r="A64" s="4">
        <v>6016</v>
      </c>
      <c r="B64" s="4" t="s">
        <v>162</v>
      </c>
      <c r="C64" s="4" t="s">
        <v>12</v>
      </c>
      <c r="E64" s="4" t="s">
        <v>163</v>
      </c>
      <c r="F64" s="4" t="s">
        <v>164</v>
      </c>
      <c r="H64" s="5">
        <v>3220</v>
      </c>
      <c r="I64" s="6">
        <v>115</v>
      </c>
      <c r="J64" s="7">
        <v>1000</v>
      </c>
      <c r="K64" s="8">
        <f t="shared" si="2"/>
        <v>115</v>
      </c>
      <c r="L64" s="5">
        <f t="shared" si="3"/>
        <v>115000</v>
      </c>
    </row>
    <row r="65" spans="1:12" ht="14.25" customHeight="1">
      <c r="A65" s="4">
        <v>6018</v>
      </c>
      <c r="B65" s="4" t="s">
        <v>165</v>
      </c>
      <c r="C65" s="4" t="s">
        <v>12</v>
      </c>
      <c r="E65" s="4" t="s">
        <v>163</v>
      </c>
      <c r="F65" s="4" t="s">
        <v>71</v>
      </c>
      <c r="G65" s="1" t="s">
        <v>312</v>
      </c>
      <c r="H65" s="5">
        <v>4320</v>
      </c>
      <c r="I65" s="6">
        <v>270</v>
      </c>
      <c r="J65" s="7">
        <v>1000</v>
      </c>
      <c r="K65" s="8">
        <f t="shared" si="2"/>
        <v>270</v>
      </c>
      <c r="L65" s="5">
        <f t="shared" si="3"/>
        <v>270000</v>
      </c>
    </row>
    <row r="66" spans="1:12" ht="14.25" customHeight="1">
      <c r="A66" s="4">
        <v>6205</v>
      </c>
      <c r="B66" s="4" t="s">
        <v>166</v>
      </c>
      <c r="C66" s="4" t="s">
        <v>22</v>
      </c>
      <c r="D66" s="4" t="s">
        <v>23</v>
      </c>
      <c r="E66" s="4" t="s">
        <v>160</v>
      </c>
      <c r="F66" s="4" t="s">
        <v>167</v>
      </c>
      <c r="H66" s="5">
        <v>5777</v>
      </c>
      <c r="I66" s="6">
        <v>78</v>
      </c>
      <c r="J66" s="7">
        <v>1000</v>
      </c>
      <c r="K66" s="8">
        <f aca="true" t="shared" si="4" ref="K66:K97">I66/1000*J66</f>
        <v>78</v>
      </c>
      <c r="L66" s="5">
        <f aca="true" t="shared" si="5" ref="L66:L97">I66*J66</f>
        <v>78000</v>
      </c>
    </row>
    <row r="67" spans="1:12" ht="14.25" customHeight="1">
      <c r="A67" s="4">
        <v>6210</v>
      </c>
      <c r="B67" s="4" t="s">
        <v>168</v>
      </c>
      <c r="C67" s="4" t="s">
        <v>22</v>
      </c>
      <c r="D67" s="4" t="s">
        <v>23</v>
      </c>
      <c r="E67" s="4" t="s">
        <v>160</v>
      </c>
      <c r="F67" s="4" t="s">
        <v>169</v>
      </c>
      <c r="H67" s="5">
        <v>2381</v>
      </c>
      <c r="I67" s="6">
        <v>115</v>
      </c>
      <c r="J67" s="7">
        <v>100</v>
      </c>
      <c r="K67" s="8">
        <f t="shared" si="4"/>
        <v>11.5</v>
      </c>
      <c r="L67" s="5">
        <f t="shared" si="5"/>
        <v>11500</v>
      </c>
    </row>
    <row r="68" spans="1:12" ht="14.25" customHeight="1">
      <c r="A68" s="4">
        <v>6242</v>
      </c>
      <c r="B68" s="4" t="s">
        <v>170</v>
      </c>
      <c r="C68" s="4" t="s">
        <v>22</v>
      </c>
      <c r="D68" s="4" t="s">
        <v>23</v>
      </c>
      <c r="E68" s="4" t="s">
        <v>160</v>
      </c>
      <c r="F68" s="4" t="s">
        <v>171</v>
      </c>
      <c r="H68" s="5">
        <v>5960</v>
      </c>
      <c r="I68" s="6">
        <v>121</v>
      </c>
      <c r="J68" s="7">
        <v>1000</v>
      </c>
      <c r="K68" s="8">
        <f t="shared" si="4"/>
        <v>121</v>
      </c>
      <c r="L68" s="5">
        <f t="shared" si="5"/>
        <v>121000</v>
      </c>
    </row>
    <row r="69" spans="1:12" ht="14.25" customHeight="1">
      <c r="A69" s="4">
        <v>6299</v>
      </c>
      <c r="B69" s="4" t="s">
        <v>172</v>
      </c>
      <c r="C69" s="4" t="s">
        <v>12</v>
      </c>
      <c r="E69" s="4" t="s">
        <v>160</v>
      </c>
      <c r="F69" s="4" t="s">
        <v>173</v>
      </c>
      <c r="G69" s="1" t="s">
        <v>312</v>
      </c>
      <c r="H69" s="5">
        <v>11606</v>
      </c>
      <c r="I69" s="6">
        <v>144</v>
      </c>
      <c r="J69" s="7">
        <v>1000</v>
      </c>
      <c r="K69" s="8">
        <f t="shared" si="4"/>
        <v>144</v>
      </c>
      <c r="L69" s="5">
        <f t="shared" si="5"/>
        <v>144000</v>
      </c>
    </row>
    <row r="70" spans="1:12" ht="14.25" customHeight="1">
      <c r="A70" s="4">
        <v>6306</v>
      </c>
      <c r="B70" s="4" t="s">
        <v>174</v>
      </c>
      <c r="C70" s="4" t="s">
        <v>22</v>
      </c>
      <c r="D70" s="4" t="s">
        <v>23</v>
      </c>
      <c r="E70" s="4" t="s">
        <v>160</v>
      </c>
      <c r="F70" s="4" t="s">
        <v>175</v>
      </c>
      <c r="H70" s="5">
        <v>11267</v>
      </c>
      <c r="I70" s="6">
        <v>267</v>
      </c>
      <c r="J70" s="7">
        <v>1000</v>
      </c>
      <c r="K70" s="8">
        <f t="shared" si="4"/>
        <v>267</v>
      </c>
      <c r="L70" s="5">
        <f t="shared" si="5"/>
        <v>267000</v>
      </c>
    </row>
    <row r="71" spans="1:12" ht="14.25" customHeight="1">
      <c r="A71" s="4">
        <v>6333</v>
      </c>
      <c r="B71" s="4" t="s">
        <v>176</v>
      </c>
      <c r="C71" s="4" t="s">
        <v>45</v>
      </c>
      <c r="D71" s="4" t="s">
        <v>12</v>
      </c>
      <c r="E71" s="4" t="s">
        <v>160</v>
      </c>
      <c r="F71" s="4" t="s">
        <v>177</v>
      </c>
      <c r="H71" s="5">
        <v>11085</v>
      </c>
      <c r="I71" s="6">
        <v>1173</v>
      </c>
      <c r="J71" s="7">
        <v>100</v>
      </c>
      <c r="K71" s="8">
        <f t="shared" si="4"/>
        <v>117.30000000000001</v>
      </c>
      <c r="L71" s="5">
        <f t="shared" si="5"/>
        <v>117300</v>
      </c>
    </row>
    <row r="72" spans="1:12" ht="14.25" customHeight="1">
      <c r="A72" s="4">
        <v>6355</v>
      </c>
      <c r="B72" s="4" t="s">
        <v>178</v>
      </c>
      <c r="C72" s="4" t="s">
        <v>22</v>
      </c>
      <c r="D72" s="4" t="s">
        <v>23</v>
      </c>
      <c r="E72" s="4" t="s">
        <v>160</v>
      </c>
      <c r="F72" s="4" t="s">
        <v>179</v>
      </c>
      <c r="H72" s="5">
        <v>19194</v>
      </c>
      <c r="I72" s="6">
        <v>361</v>
      </c>
      <c r="J72" s="7">
        <v>1000</v>
      </c>
      <c r="K72" s="8">
        <f t="shared" si="4"/>
        <v>361</v>
      </c>
      <c r="L72" s="5">
        <f t="shared" si="5"/>
        <v>361000</v>
      </c>
    </row>
    <row r="73" spans="1:12" ht="14.25" customHeight="1">
      <c r="A73" s="4">
        <v>6378</v>
      </c>
      <c r="B73" s="4" t="s">
        <v>180</v>
      </c>
      <c r="C73" s="4" t="s">
        <v>22</v>
      </c>
      <c r="D73" s="4" t="s">
        <v>23</v>
      </c>
      <c r="E73" s="4" t="s">
        <v>160</v>
      </c>
      <c r="F73" s="4" t="s">
        <v>181</v>
      </c>
      <c r="H73" s="5">
        <v>12978</v>
      </c>
      <c r="I73" s="6">
        <v>630</v>
      </c>
      <c r="J73" s="7">
        <v>100</v>
      </c>
      <c r="K73" s="8">
        <f t="shared" si="4"/>
        <v>63</v>
      </c>
      <c r="L73" s="5">
        <f t="shared" si="5"/>
        <v>63000</v>
      </c>
    </row>
    <row r="74" spans="1:12" ht="14.25" customHeight="1">
      <c r="A74" s="4">
        <v>6457</v>
      </c>
      <c r="B74" s="4" t="s">
        <v>182</v>
      </c>
      <c r="C74" s="4" t="s">
        <v>22</v>
      </c>
      <c r="D74" s="4" t="s">
        <v>23</v>
      </c>
      <c r="E74" s="4" t="s">
        <v>160</v>
      </c>
      <c r="F74" s="4" t="s">
        <v>183</v>
      </c>
      <c r="H74" s="5">
        <v>111392</v>
      </c>
      <c r="I74" s="6">
        <v>1595</v>
      </c>
      <c r="J74" s="7">
        <v>100</v>
      </c>
      <c r="K74" s="8">
        <f t="shared" si="4"/>
        <v>159.5</v>
      </c>
      <c r="L74" s="5">
        <f t="shared" si="5"/>
        <v>159500</v>
      </c>
    </row>
    <row r="75" spans="1:12" ht="14.25" customHeight="1">
      <c r="A75" s="4">
        <v>6466</v>
      </c>
      <c r="B75" s="4" t="s">
        <v>184</v>
      </c>
      <c r="C75" s="4" t="s">
        <v>45</v>
      </c>
      <c r="D75" s="4" t="s">
        <v>12</v>
      </c>
      <c r="E75" s="4" t="s">
        <v>160</v>
      </c>
      <c r="F75" s="4" t="s">
        <v>185</v>
      </c>
      <c r="H75" s="5">
        <v>6603</v>
      </c>
      <c r="I75" s="6">
        <v>2465</v>
      </c>
      <c r="J75" s="7">
        <v>1</v>
      </c>
      <c r="K75" s="8">
        <f t="shared" si="4"/>
        <v>2.465</v>
      </c>
      <c r="L75" s="5">
        <f t="shared" si="5"/>
        <v>2465</v>
      </c>
    </row>
    <row r="76" spans="1:12" ht="14.25" customHeight="1">
      <c r="A76" s="4">
        <v>6518</v>
      </c>
      <c r="B76" s="4" t="s">
        <v>186</v>
      </c>
      <c r="C76" s="4" t="s">
        <v>17</v>
      </c>
      <c r="E76" s="4" t="s">
        <v>187</v>
      </c>
      <c r="F76" s="4" t="s">
        <v>188</v>
      </c>
      <c r="H76" s="5">
        <v>2085</v>
      </c>
      <c r="I76" s="6">
        <v>228</v>
      </c>
      <c r="J76" s="7">
        <v>1000</v>
      </c>
      <c r="K76" s="8">
        <f t="shared" si="4"/>
        <v>228</v>
      </c>
      <c r="L76" s="5">
        <f t="shared" si="5"/>
        <v>228000</v>
      </c>
    </row>
    <row r="77" spans="1:12" ht="14.25" customHeight="1">
      <c r="A77" s="4">
        <v>6591</v>
      </c>
      <c r="B77" s="4" t="s">
        <v>189</v>
      </c>
      <c r="C77" s="4" t="s">
        <v>45</v>
      </c>
      <c r="D77" s="4" t="s">
        <v>12</v>
      </c>
      <c r="E77" s="4" t="s">
        <v>187</v>
      </c>
      <c r="F77" s="4" t="s">
        <v>190</v>
      </c>
      <c r="H77" s="5">
        <v>5043</v>
      </c>
      <c r="I77" s="6">
        <v>129</v>
      </c>
      <c r="J77" s="7">
        <v>1000</v>
      </c>
      <c r="K77" s="8">
        <f t="shared" si="4"/>
        <v>129</v>
      </c>
      <c r="L77" s="5">
        <f t="shared" si="5"/>
        <v>129000</v>
      </c>
    </row>
    <row r="78" spans="1:12" ht="14.25" customHeight="1">
      <c r="A78" s="4">
        <v>6809</v>
      </c>
      <c r="B78" s="4" t="s">
        <v>191</v>
      </c>
      <c r="C78" s="4" t="s">
        <v>22</v>
      </c>
      <c r="D78" s="4" t="s">
        <v>23</v>
      </c>
      <c r="E78" s="4" t="s">
        <v>187</v>
      </c>
      <c r="F78" s="4" t="s">
        <v>192</v>
      </c>
      <c r="G78" s="1" t="s">
        <v>312</v>
      </c>
      <c r="H78" s="5">
        <v>17555</v>
      </c>
      <c r="I78" s="6">
        <v>494</v>
      </c>
      <c r="J78" s="7">
        <v>1000</v>
      </c>
      <c r="K78" s="8">
        <f t="shared" si="4"/>
        <v>494</v>
      </c>
      <c r="L78" s="5">
        <f t="shared" si="5"/>
        <v>494000</v>
      </c>
    </row>
    <row r="79" spans="1:12" ht="14.25" customHeight="1">
      <c r="A79" s="4">
        <v>6814</v>
      </c>
      <c r="B79" s="4" t="s">
        <v>193</v>
      </c>
      <c r="C79" s="4" t="s">
        <v>23</v>
      </c>
      <c r="E79" s="4" t="s">
        <v>187</v>
      </c>
      <c r="F79" s="4" t="s">
        <v>194</v>
      </c>
      <c r="H79" s="5">
        <v>13428</v>
      </c>
      <c r="I79" s="6">
        <v>421</v>
      </c>
      <c r="J79" s="7">
        <v>100</v>
      </c>
      <c r="K79" s="8">
        <f t="shared" si="4"/>
        <v>42.1</v>
      </c>
      <c r="L79" s="5">
        <f t="shared" si="5"/>
        <v>42100</v>
      </c>
    </row>
    <row r="80" spans="1:12" ht="14.25" customHeight="1">
      <c r="A80" s="4">
        <v>6855</v>
      </c>
      <c r="B80" s="4" t="s">
        <v>195</v>
      </c>
      <c r="C80" s="4" t="s">
        <v>22</v>
      </c>
      <c r="E80" s="4" t="s">
        <v>187</v>
      </c>
      <c r="F80" s="4" t="s">
        <v>196</v>
      </c>
      <c r="H80" s="5">
        <v>4793</v>
      </c>
      <c r="I80" s="6">
        <v>452</v>
      </c>
      <c r="J80" s="7">
        <v>100</v>
      </c>
      <c r="K80" s="8">
        <f t="shared" si="4"/>
        <v>45.2</v>
      </c>
      <c r="L80" s="5">
        <f t="shared" si="5"/>
        <v>45200</v>
      </c>
    </row>
    <row r="81" spans="1:12" ht="14.25" customHeight="1">
      <c r="A81" s="4">
        <v>6869</v>
      </c>
      <c r="B81" s="4" t="s">
        <v>197</v>
      </c>
      <c r="C81" s="4" t="s">
        <v>22</v>
      </c>
      <c r="D81" s="4" t="s">
        <v>23</v>
      </c>
      <c r="E81" s="4" t="s">
        <v>187</v>
      </c>
      <c r="F81" s="4" t="s">
        <v>198</v>
      </c>
      <c r="G81" s="1" t="s">
        <v>312</v>
      </c>
      <c r="H81" s="5">
        <v>143738</v>
      </c>
      <c r="I81" s="6">
        <v>2805</v>
      </c>
      <c r="J81" s="7">
        <v>100</v>
      </c>
      <c r="K81" s="8">
        <f t="shared" si="4"/>
        <v>280.5</v>
      </c>
      <c r="L81" s="5">
        <f t="shared" si="5"/>
        <v>280500</v>
      </c>
    </row>
    <row r="82" spans="1:12" ht="14.25" customHeight="1">
      <c r="A82" s="4">
        <v>6927</v>
      </c>
      <c r="B82" s="4" t="s">
        <v>199</v>
      </c>
      <c r="C82" s="4" t="s">
        <v>22</v>
      </c>
      <c r="D82" s="4" t="s">
        <v>17</v>
      </c>
      <c r="E82" s="4" t="s">
        <v>187</v>
      </c>
      <c r="F82" s="4" t="s">
        <v>200</v>
      </c>
      <c r="H82" s="5">
        <v>4014</v>
      </c>
      <c r="I82" s="6">
        <v>176</v>
      </c>
      <c r="J82" s="7">
        <v>100</v>
      </c>
      <c r="K82" s="8">
        <f t="shared" si="4"/>
        <v>17.599999999999998</v>
      </c>
      <c r="L82" s="5">
        <f t="shared" si="5"/>
        <v>17600</v>
      </c>
    </row>
    <row r="83" spans="1:12" ht="14.25" customHeight="1">
      <c r="A83" s="4">
        <v>6962</v>
      </c>
      <c r="B83" s="4" t="s">
        <v>201</v>
      </c>
      <c r="C83" s="4" t="s">
        <v>23</v>
      </c>
      <c r="E83" s="4" t="s">
        <v>187</v>
      </c>
      <c r="F83" s="4" t="s">
        <v>202</v>
      </c>
      <c r="H83" s="5">
        <v>6561</v>
      </c>
      <c r="I83" s="6">
        <v>145</v>
      </c>
      <c r="J83" s="7">
        <v>1000</v>
      </c>
      <c r="K83" s="8">
        <f t="shared" si="4"/>
        <v>145</v>
      </c>
      <c r="L83" s="5">
        <f t="shared" si="5"/>
        <v>145000</v>
      </c>
    </row>
    <row r="84" spans="1:12" ht="14.25" customHeight="1">
      <c r="A84" s="4">
        <v>6994</v>
      </c>
      <c r="B84" s="4" t="s">
        <v>203</v>
      </c>
      <c r="C84" s="4" t="s">
        <v>45</v>
      </c>
      <c r="D84" s="4" t="s">
        <v>12</v>
      </c>
      <c r="E84" s="4" t="s">
        <v>187</v>
      </c>
      <c r="F84" s="4" t="s">
        <v>204</v>
      </c>
      <c r="H84" s="5">
        <v>6315</v>
      </c>
      <c r="I84" s="6">
        <v>191</v>
      </c>
      <c r="J84" s="7">
        <v>1000</v>
      </c>
      <c r="K84" s="8">
        <f t="shared" si="4"/>
        <v>191</v>
      </c>
      <c r="L84" s="5">
        <f t="shared" si="5"/>
        <v>191000</v>
      </c>
    </row>
    <row r="85" spans="1:12" ht="14.25" customHeight="1">
      <c r="A85" s="4">
        <v>7012</v>
      </c>
      <c r="B85" s="4" t="s">
        <v>205</v>
      </c>
      <c r="C85" s="4" t="s">
        <v>22</v>
      </c>
      <c r="D85" s="4" t="s">
        <v>311</v>
      </c>
      <c r="E85" s="4" t="s">
        <v>163</v>
      </c>
      <c r="F85" s="4" t="s">
        <v>206</v>
      </c>
      <c r="G85" s="1" t="s">
        <v>312</v>
      </c>
      <c r="H85" s="5">
        <v>273819</v>
      </c>
      <c r="I85" s="6">
        <v>164</v>
      </c>
      <c r="J85" s="7">
        <v>1000</v>
      </c>
      <c r="K85" s="8">
        <f t="shared" si="4"/>
        <v>164</v>
      </c>
      <c r="L85" s="5">
        <f t="shared" si="5"/>
        <v>164000</v>
      </c>
    </row>
    <row r="86" spans="1:12" ht="14.25" customHeight="1">
      <c r="A86" s="4">
        <v>7208</v>
      </c>
      <c r="B86" s="4" t="s">
        <v>207</v>
      </c>
      <c r="C86" s="4" t="s">
        <v>12</v>
      </c>
      <c r="E86" s="4" t="s">
        <v>163</v>
      </c>
      <c r="F86" s="4" t="s">
        <v>208</v>
      </c>
      <c r="H86" s="5">
        <v>1229</v>
      </c>
      <c r="I86" s="6">
        <v>240</v>
      </c>
      <c r="J86" s="7">
        <v>100</v>
      </c>
      <c r="K86" s="8">
        <f t="shared" si="4"/>
        <v>24</v>
      </c>
      <c r="L86" s="5">
        <f t="shared" si="5"/>
        <v>24000</v>
      </c>
    </row>
    <row r="87" spans="1:12" ht="14.25" customHeight="1">
      <c r="A87" s="4">
        <v>7224</v>
      </c>
      <c r="B87" s="4" t="s">
        <v>209</v>
      </c>
      <c r="C87" s="4" t="s">
        <v>22</v>
      </c>
      <c r="D87" s="4" t="s">
        <v>23</v>
      </c>
      <c r="E87" s="4" t="s">
        <v>163</v>
      </c>
      <c r="F87" s="4" t="s">
        <v>210</v>
      </c>
      <c r="H87" s="5">
        <v>23467</v>
      </c>
      <c r="I87" s="6">
        <v>196</v>
      </c>
      <c r="J87" s="7">
        <v>1000</v>
      </c>
      <c r="K87" s="8">
        <f t="shared" si="4"/>
        <v>196</v>
      </c>
      <c r="L87" s="5">
        <f t="shared" si="5"/>
        <v>196000</v>
      </c>
    </row>
    <row r="88" spans="1:12" ht="14.25" customHeight="1">
      <c r="A88" s="4">
        <v>7226</v>
      </c>
      <c r="B88" s="4" t="s">
        <v>211</v>
      </c>
      <c r="C88" s="4" t="s">
        <v>22</v>
      </c>
      <c r="D88" s="4" t="s">
        <v>23</v>
      </c>
      <c r="E88" s="4" t="s">
        <v>163</v>
      </c>
      <c r="F88" s="4" t="s">
        <v>212</v>
      </c>
      <c r="H88" s="5">
        <v>13932</v>
      </c>
      <c r="I88" s="6">
        <v>326</v>
      </c>
      <c r="J88" s="7">
        <v>100</v>
      </c>
      <c r="K88" s="8">
        <f t="shared" si="4"/>
        <v>32.6</v>
      </c>
      <c r="L88" s="5">
        <f t="shared" si="5"/>
        <v>32600</v>
      </c>
    </row>
    <row r="89" spans="1:12" ht="14.25" customHeight="1">
      <c r="A89" s="4">
        <v>7279</v>
      </c>
      <c r="B89" s="4" t="s">
        <v>213</v>
      </c>
      <c r="C89" s="4" t="s">
        <v>12</v>
      </c>
      <c r="E89" s="4" t="s">
        <v>163</v>
      </c>
      <c r="F89" s="4" t="s">
        <v>214</v>
      </c>
      <c r="H89" s="5">
        <v>22739</v>
      </c>
      <c r="I89" s="6">
        <v>595</v>
      </c>
      <c r="J89" s="7">
        <v>100</v>
      </c>
      <c r="K89" s="8">
        <f t="shared" si="4"/>
        <v>59.5</v>
      </c>
      <c r="L89" s="5">
        <f t="shared" si="5"/>
        <v>59500</v>
      </c>
    </row>
    <row r="90" spans="1:12" ht="14.25" customHeight="1">
      <c r="A90" s="4">
        <v>7311</v>
      </c>
      <c r="B90" s="4" t="s">
        <v>215</v>
      </c>
      <c r="C90" s="4" t="s">
        <v>65</v>
      </c>
      <c r="E90" s="4" t="s">
        <v>163</v>
      </c>
      <c r="F90" s="4" t="s">
        <v>216</v>
      </c>
      <c r="G90" s="1" t="s">
        <v>312</v>
      </c>
      <c r="H90" s="5">
        <v>1659</v>
      </c>
      <c r="I90" s="6">
        <v>61000</v>
      </c>
      <c r="J90" s="7">
        <v>1</v>
      </c>
      <c r="K90" s="8">
        <f t="shared" si="4"/>
        <v>61</v>
      </c>
      <c r="L90" s="5">
        <f t="shared" si="5"/>
        <v>61000</v>
      </c>
    </row>
    <row r="91" spans="1:12" ht="14.25" customHeight="1">
      <c r="A91" s="4">
        <v>7427</v>
      </c>
      <c r="B91" s="4" t="s">
        <v>217</v>
      </c>
      <c r="C91" s="4" t="s">
        <v>22</v>
      </c>
      <c r="D91" s="4" t="s">
        <v>23</v>
      </c>
      <c r="E91" s="4" t="s">
        <v>49</v>
      </c>
      <c r="F91" s="4" t="s">
        <v>218</v>
      </c>
      <c r="H91" s="5">
        <v>4358</v>
      </c>
      <c r="I91" s="46">
        <v>722</v>
      </c>
      <c r="J91" s="7">
        <v>100</v>
      </c>
      <c r="K91" s="8">
        <f t="shared" si="4"/>
        <v>72.2</v>
      </c>
      <c r="L91" s="5">
        <f t="shared" si="5"/>
        <v>72200</v>
      </c>
    </row>
    <row r="92" spans="1:12" ht="14.25" customHeight="1">
      <c r="A92" s="4">
        <v>7444</v>
      </c>
      <c r="B92" s="4" t="s">
        <v>219</v>
      </c>
      <c r="C92" s="4" t="s">
        <v>12</v>
      </c>
      <c r="E92" s="4" t="s">
        <v>49</v>
      </c>
      <c r="F92" s="4" t="s">
        <v>220</v>
      </c>
      <c r="H92" s="5">
        <v>4293</v>
      </c>
      <c r="I92" s="46">
        <v>789</v>
      </c>
      <c r="J92" s="7">
        <v>100</v>
      </c>
      <c r="K92" s="8">
        <f t="shared" si="4"/>
        <v>78.9</v>
      </c>
      <c r="L92" s="5">
        <f t="shared" si="5"/>
        <v>78900</v>
      </c>
    </row>
    <row r="93" spans="1:12" ht="14.25" customHeight="1">
      <c r="A93" s="4">
        <v>7508</v>
      </c>
      <c r="B93" s="4" t="s">
        <v>221</v>
      </c>
      <c r="C93" s="4" t="s">
        <v>22</v>
      </c>
      <c r="D93" s="4" t="s">
        <v>23</v>
      </c>
      <c r="E93" s="4" t="s">
        <v>60</v>
      </c>
      <c r="F93" s="4" t="s">
        <v>222</v>
      </c>
      <c r="G93" s="1" t="s">
        <v>312</v>
      </c>
      <c r="H93" s="5">
        <v>5001</v>
      </c>
      <c r="I93" s="6">
        <v>375</v>
      </c>
      <c r="J93" s="7">
        <v>100</v>
      </c>
      <c r="K93" s="8">
        <f t="shared" si="4"/>
        <v>37.5</v>
      </c>
      <c r="L93" s="5">
        <f t="shared" si="5"/>
        <v>37500</v>
      </c>
    </row>
    <row r="94" spans="1:12" ht="14.25" customHeight="1">
      <c r="A94" s="4">
        <v>7545</v>
      </c>
      <c r="B94" s="4" t="s">
        <v>223</v>
      </c>
      <c r="C94" s="4" t="s">
        <v>22</v>
      </c>
      <c r="D94" s="4" t="s">
        <v>23</v>
      </c>
      <c r="E94" s="4" t="s">
        <v>60</v>
      </c>
      <c r="F94" s="4" t="s">
        <v>224</v>
      </c>
      <c r="H94" s="5">
        <v>45442</v>
      </c>
      <c r="I94" s="6">
        <v>653</v>
      </c>
      <c r="J94" s="7">
        <v>100</v>
      </c>
      <c r="K94" s="8">
        <f t="shared" si="4"/>
        <v>65.3</v>
      </c>
      <c r="L94" s="5">
        <f t="shared" si="5"/>
        <v>65300</v>
      </c>
    </row>
    <row r="95" spans="1:12" ht="14.25" customHeight="1">
      <c r="A95" s="4">
        <v>7825</v>
      </c>
      <c r="B95" s="4" t="s">
        <v>225</v>
      </c>
      <c r="C95" s="4" t="s">
        <v>22</v>
      </c>
      <c r="E95" s="4" t="s">
        <v>226</v>
      </c>
      <c r="F95" s="4" t="s">
        <v>122</v>
      </c>
      <c r="G95" s="1" t="s">
        <v>312</v>
      </c>
      <c r="H95" s="5">
        <v>19546</v>
      </c>
      <c r="I95" s="6">
        <v>67400</v>
      </c>
      <c r="J95" s="7">
        <v>1</v>
      </c>
      <c r="K95" s="8">
        <f t="shared" si="4"/>
        <v>67.4</v>
      </c>
      <c r="L95" s="5">
        <f t="shared" si="5"/>
        <v>67400</v>
      </c>
    </row>
    <row r="96" spans="1:12" ht="14.25" customHeight="1">
      <c r="A96" s="4">
        <v>7936</v>
      </c>
      <c r="B96" s="4" t="s">
        <v>227</v>
      </c>
      <c r="C96" s="4" t="s">
        <v>22</v>
      </c>
      <c r="D96" s="4" t="s">
        <v>23</v>
      </c>
      <c r="E96" s="4" t="s">
        <v>226</v>
      </c>
      <c r="F96" s="4" t="s">
        <v>228</v>
      </c>
      <c r="G96" s="1" t="s">
        <v>312</v>
      </c>
      <c r="H96" s="5">
        <v>119578</v>
      </c>
      <c r="I96" s="46">
        <v>598</v>
      </c>
      <c r="J96" s="7">
        <v>1000</v>
      </c>
      <c r="K96" s="8">
        <f t="shared" si="4"/>
        <v>598</v>
      </c>
      <c r="L96" s="5">
        <f t="shared" si="5"/>
        <v>598000</v>
      </c>
    </row>
    <row r="97" spans="1:12" ht="14.25" customHeight="1">
      <c r="A97" s="4">
        <v>7968</v>
      </c>
      <c r="B97" s="4" t="s">
        <v>229</v>
      </c>
      <c r="C97" s="4" t="s">
        <v>22</v>
      </c>
      <c r="D97" s="4" t="s">
        <v>23</v>
      </c>
      <c r="E97" s="4" t="s">
        <v>226</v>
      </c>
      <c r="F97" s="4" t="s">
        <v>230</v>
      </c>
      <c r="G97" s="1" t="s">
        <v>312</v>
      </c>
      <c r="H97" s="5">
        <v>1701</v>
      </c>
      <c r="I97" s="46">
        <v>45</v>
      </c>
      <c r="J97" s="7">
        <v>1000</v>
      </c>
      <c r="K97" s="8">
        <f t="shared" si="4"/>
        <v>45</v>
      </c>
      <c r="L97" s="5">
        <f t="shared" si="5"/>
        <v>45000</v>
      </c>
    </row>
    <row r="98" spans="1:12" ht="14.25" customHeight="1">
      <c r="A98" s="4">
        <v>7971</v>
      </c>
      <c r="B98" s="4" t="s">
        <v>231</v>
      </c>
      <c r="C98" s="4" t="s">
        <v>22</v>
      </c>
      <c r="D98" s="4" t="s">
        <v>23</v>
      </c>
      <c r="E98" s="4" t="s">
        <v>86</v>
      </c>
      <c r="F98" s="4" t="s">
        <v>232</v>
      </c>
      <c r="H98" s="5">
        <v>11361</v>
      </c>
      <c r="I98" s="6">
        <v>170</v>
      </c>
      <c r="J98" s="7">
        <v>1000</v>
      </c>
      <c r="K98" s="8">
        <f aca="true" t="shared" si="6" ref="K98:K120">I98/1000*J98</f>
        <v>170</v>
      </c>
      <c r="L98" s="5">
        <f aca="true" t="shared" si="7" ref="L98:L120">I98*J98</f>
        <v>170000</v>
      </c>
    </row>
    <row r="99" spans="1:12" ht="14.25" customHeight="1">
      <c r="A99" s="4">
        <v>8107</v>
      </c>
      <c r="B99" s="4" t="s">
        <v>233</v>
      </c>
      <c r="C99" s="4" t="s">
        <v>23</v>
      </c>
      <c r="E99" s="4" t="s">
        <v>82</v>
      </c>
      <c r="F99" s="4" t="s">
        <v>234</v>
      </c>
      <c r="G99" s="1" t="s">
        <v>312</v>
      </c>
      <c r="H99" s="5">
        <v>1070</v>
      </c>
      <c r="I99" s="6">
        <v>2</v>
      </c>
      <c r="J99" s="7">
        <v>1000</v>
      </c>
      <c r="K99" s="8">
        <f t="shared" si="6"/>
        <v>2</v>
      </c>
      <c r="L99" s="5">
        <f t="shared" si="7"/>
        <v>2000</v>
      </c>
    </row>
    <row r="100" spans="1:12" ht="14.25" customHeight="1">
      <c r="A100" s="4">
        <v>8142</v>
      </c>
      <c r="B100" s="4" t="s">
        <v>235</v>
      </c>
      <c r="C100" s="4" t="s">
        <v>22</v>
      </c>
      <c r="D100" s="4" t="s">
        <v>313</v>
      </c>
      <c r="E100" s="4" t="s">
        <v>49</v>
      </c>
      <c r="F100" s="4" t="s">
        <v>237</v>
      </c>
      <c r="G100" s="1" t="s">
        <v>314</v>
      </c>
      <c r="H100" s="5">
        <v>17785</v>
      </c>
      <c r="I100" s="6">
        <v>323</v>
      </c>
      <c r="J100" s="7">
        <v>1000</v>
      </c>
      <c r="K100" s="8">
        <f t="shared" si="6"/>
        <v>323</v>
      </c>
      <c r="L100" s="5">
        <f t="shared" si="7"/>
        <v>323000</v>
      </c>
    </row>
    <row r="101" spans="1:12" ht="14.25" customHeight="1">
      <c r="A101" s="4">
        <v>8257</v>
      </c>
      <c r="B101" s="4" t="s">
        <v>238</v>
      </c>
      <c r="C101" s="4" t="s">
        <v>17</v>
      </c>
      <c r="E101" s="4" t="s">
        <v>60</v>
      </c>
      <c r="F101" s="4" t="s">
        <v>239</v>
      </c>
      <c r="H101" s="5">
        <v>1603</v>
      </c>
      <c r="I101" s="6">
        <v>1979</v>
      </c>
      <c r="J101" s="7">
        <v>100</v>
      </c>
      <c r="K101" s="8">
        <f t="shared" si="6"/>
        <v>197.9</v>
      </c>
      <c r="L101" s="5">
        <f t="shared" si="7"/>
        <v>197900</v>
      </c>
    </row>
    <row r="102" spans="1:12" ht="14.25" customHeight="1">
      <c r="A102" s="4">
        <v>8287</v>
      </c>
      <c r="B102" s="4" t="s">
        <v>240</v>
      </c>
      <c r="C102" s="4" t="s">
        <v>12</v>
      </c>
      <c r="E102" s="4" t="s">
        <v>60</v>
      </c>
      <c r="F102" s="4" t="s">
        <v>241</v>
      </c>
      <c r="H102" s="5">
        <v>31431</v>
      </c>
      <c r="I102" s="6">
        <v>1200</v>
      </c>
      <c r="J102" s="7">
        <v>100</v>
      </c>
      <c r="K102" s="8">
        <f t="shared" si="6"/>
        <v>120</v>
      </c>
      <c r="L102" s="5">
        <f t="shared" si="7"/>
        <v>120000</v>
      </c>
    </row>
    <row r="103" spans="1:12" ht="14.25" customHeight="1">
      <c r="A103" s="4">
        <v>8493</v>
      </c>
      <c r="B103" s="4" t="s">
        <v>242</v>
      </c>
      <c r="C103" s="4" t="s">
        <v>12</v>
      </c>
      <c r="E103" s="4" t="s">
        <v>243</v>
      </c>
      <c r="F103" s="4" t="s">
        <v>244</v>
      </c>
      <c r="G103" s="1" t="s">
        <v>314</v>
      </c>
      <c r="H103" s="5">
        <v>1882</v>
      </c>
      <c r="I103" s="6">
        <v>169</v>
      </c>
      <c r="J103" s="7">
        <v>100</v>
      </c>
      <c r="K103" s="8">
        <f t="shared" si="6"/>
        <v>16.900000000000002</v>
      </c>
      <c r="L103" s="5">
        <f t="shared" si="7"/>
        <v>16900</v>
      </c>
    </row>
    <row r="104" spans="1:12" ht="14.25" customHeight="1">
      <c r="A104" s="4">
        <v>8543</v>
      </c>
      <c r="B104" s="4" t="s">
        <v>245</v>
      </c>
      <c r="C104" s="4" t="s">
        <v>22</v>
      </c>
      <c r="D104" s="4" t="s">
        <v>23</v>
      </c>
      <c r="E104" s="4" t="s">
        <v>246</v>
      </c>
      <c r="F104" s="4" t="s">
        <v>247</v>
      </c>
      <c r="G104" s="1" t="s">
        <v>314</v>
      </c>
      <c r="H104" s="5">
        <v>61230</v>
      </c>
      <c r="I104" s="6">
        <v>149</v>
      </c>
      <c r="J104" s="7">
        <v>1000</v>
      </c>
      <c r="K104" s="8">
        <f t="shared" si="6"/>
        <v>149</v>
      </c>
      <c r="L104" s="5">
        <f t="shared" si="7"/>
        <v>149000</v>
      </c>
    </row>
    <row r="105" spans="1:12" ht="14.25" customHeight="1">
      <c r="A105" s="4">
        <v>8917</v>
      </c>
      <c r="B105" s="4" t="s">
        <v>248</v>
      </c>
      <c r="C105" s="4" t="s">
        <v>12</v>
      </c>
      <c r="E105" s="4" t="s">
        <v>68</v>
      </c>
      <c r="F105" s="4" t="s">
        <v>249</v>
      </c>
      <c r="H105" s="5">
        <v>2298</v>
      </c>
      <c r="I105" s="6">
        <v>136</v>
      </c>
      <c r="J105" s="7">
        <v>100</v>
      </c>
      <c r="K105" s="8">
        <f t="shared" si="6"/>
        <v>13.600000000000001</v>
      </c>
      <c r="L105" s="5">
        <f t="shared" si="7"/>
        <v>13600</v>
      </c>
    </row>
    <row r="106" spans="1:12" ht="14.25" customHeight="1">
      <c r="A106" s="4">
        <v>8931</v>
      </c>
      <c r="B106" s="4" t="s">
        <v>250</v>
      </c>
      <c r="C106" s="4" t="s">
        <v>17</v>
      </c>
      <c r="E106" s="4" t="s">
        <v>68</v>
      </c>
      <c r="F106" s="4" t="s">
        <v>251</v>
      </c>
      <c r="G106" s="1" t="s">
        <v>314</v>
      </c>
      <c r="H106" s="5">
        <v>2260</v>
      </c>
      <c r="I106" s="6">
        <v>226</v>
      </c>
      <c r="J106" s="7">
        <v>100</v>
      </c>
      <c r="K106" s="8">
        <f t="shared" si="6"/>
        <v>22.6</v>
      </c>
      <c r="L106" s="5">
        <f t="shared" si="7"/>
        <v>22600</v>
      </c>
    </row>
    <row r="107" spans="1:12" ht="14.25" customHeight="1">
      <c r="A107" s="4">
        <v>9046</v>
      </c>
      <c r="B107" s="4" t="s">
        <v>252</v>
      </c>
      <c r="C107" s="4" t="s">
        <v>23</v>
      </c>
      <c r="E107" s="4" t="s">
        <v>253</v>
      </c>
      <c r="F107" s="4" t="s">
        <v>254</v>
      </c>
      <c r="G107" s="1" t="s">
        <v>314</v>
      </c>
      <c r="H107" s="5">
        <v>31561</v>
      </c>
      <c r="I107" s="6">
        <v>395</v>
      </c>
      <c r="J107" s="7">
        <v>1000</v>
      </c>
      <c r="K107" s="8">
        <f t="shared" si="6"/>
        <v>395</v>
      </c>
      <c r="L107" s="5">
        <f t="shared" si="7"/>
        <v>395000</v>
      </c>
    </row>
    <row r="108" spans="1:12" ht="14.25" customHeight="1">
      <c r="A108" s="4">
        <v>9052</v>
      </c>
      <c r="B108" s="4" t="s">
        <v>255</v>
      </c>
      <c r="C108" s="4" t="s">
        <v>23</v>
      </c>
      <c r="E108" s="4" t="s">
        <v>253</v>
      </c>
      <c r="F108" s="4" t="s">
        <v>256</v>
      </c>
      <c r="G108" s="1" t="s">
        <v>314</v>
      </c>
      <c r="H108" s="5">
        <v>35282</v>
      </c>
      <c r="I108" s="6">
        <v>316</v>
      </c>
      <c r="J108" s="7">
        <v>1000</v>
      </c>
      <c r="K108" s="8">
        <f t="shared" si="6"/>
        <v>316</v>
      </c>
      <c r="L108" s="5">
        <f t="shared" si="7"/>
        <v>316000</v>
      </c>
    </row>
    <row r="109" spans="1:12" ht="14.25" customHeight="1">
      <c r="A109" s="4">
        <v>9083</v>
      </c>
      <c r="B109" s="4" t="s">
        <v>257</v>
      </c>
      <c r="C109" s="4" t="s">
        <v>12</v>
      </c>
      <c r="E109" s="4" t="s">
        <v>253</v>
      </c>
      <c r="F109" s="4" t="s">
        <v>258</v>
      </c>
      <c r="H109" s="5">
        <v>19442</v>
      </c>
      <c r="I109" s="6">
        <v>630</v>
      </c>
      <c r="J109" s="7">
        <v>1000</v>
      </c>
      <c r="K109" s="8">
        <f t="shared" si="6"/>
        <v>630</v>
      </c>
      <c r="L109" s="5">
        <f t="shared" si="7"/>
        <v>630000</v>
      </c>
    </row>
    <row r="110" spans="1:12" ht="14.25" customHeight="1">
      <c r="A110" s="4">
        <v>9115</v>
      </c>
      <c r="B110" s="4" t="s">
        <v>259</v>
      </c>
      <c r="C110" s="4" t="s">
        <v>22</v>
      </c>
      <c r="D110" s="4" t="s">
        <v>23</v>
      </c>
      <c r="E110" s="4" t="s">
        <v>260</v>
      </c>
      <c r="F110" s="4" t="s">
        <v>261</v>
      </c>
      <c r="G110" s="1" t="s">
        <v>314</v>
      </c>
      <c r="H110" s="5">
        <v>13536</v>
      </c>
      <c r="I110" s="6">
        <v>376</v>
      </c>
      <c r="J110" s="7">
        <v>100</v>
      </c>
      <c r="K110" s="8">
        <f t="shared" si="6"/>
        <v>37.6</v>
      </c>
      <c r="L110" s="5">
        <f t="shared" si="7"/>
        <v>37600</v>
      </c>
    </row>
    <row r="111" spans="1:12" ht="14.25" customHeight="1">
      <c r="A111" s="4">
        <v>9322</v>
      </c>
      <c r="B111" s="4" t="s">
        <v>262</v>
      </c>
      <c r="C111" s="4" t="s">
        <v>12</v>
      </c>
      <c r="E111" s="4" t="s">
        <v>263</v>
      </c>
      <c r="F111" s="4" t="s">
        <v>264</v>
      </c>
      <c r="G111" s="1" t="s">
        <v>314</v>
      </c>
      <c r="H111" s="5">
        <v>4047</v>
      </c>
      <c r="I111" s="6">
        <v>490</v>
      </c>
      <c r="J111" s="7">
        <v>1000</v>
      </c>
      <c r="K111" s="8">
        <f t="shared" si="6"/>
        <v>490</v>
      </c>
      <c r="L111" s="5">
        <f t="shared" si="7"/>
        <v>490000</v>
      </c>
    </row>
    <row r="112" spans="1:12" ht="14.25" customHeight="1">
      <c r="A112" s="4">
        <v>9362</v>
      </c>
      <c r="B112" s="4" t="s">
        <v>265</v>
      </c>
      <c r="C112" s="4" t="s">
        <v>12</v>
      </c>
      <c r="E112" s="4" t="s">
        <v>263</v>
      </c>
      <c r="F112" s="4" t="s">
        <v>266</v>
      </c>
      <c r="G112" s="1" t="s">
        <v>314</v>
      </c>
      <c r="H112" s="5">
        <v>2326</v>
      </c>
      <c r="I112" s="6">
        <v>190</v>
      </c>
      <c r="J112" s="7">
        <v>1000</v>
      </c>
      <c r="K112" s="8">
        <f t="shared" si="6"/>
        <v>190</v>
      </c>
      <c r="L112" s="5">
        <f t="shared" si="7"/>
        <v>190000</v>
      </c>
    </row>
    <row r="113" spans="1:12" ht="14.25" customHeight="1">
      <c r="A113" s="4">
        <v>9364</v>
      </c>
      <c r="B113" s="4" t="s">
        <v>267</v>
      </c>
      <c r="C113" s="4" t="s">
        <v>22</v>
      </c>
      <c r="D113" s="4" t="s">
        <v>23</v>
      </c>
      <c r="E113" s="4" t="s">
        <v>263</v>
      </c>
      <c r="F113" s="4" t="s">
        <v>268</v>
      </c>
      <c r="G113" s="1" t="s">
        <v>314</v>
      </c>
      <c r="H113" s="5">
        <v>175307</v>
      </c>
      <c r="I113" s="6">
        <v>639</v>
      </c>
      <c r="J113" s="7">
        <v>1000</v>
      </c>
      <c r="K113" s="8">
        <f t="shared" si="6"/>
        <v>639</v>
      </c>
      <c r="L113" s="5">
        <f t="shared" si="7"/>
        <v>639000</v>
      </c>
    </row>
    <row r="114" spans="1:12" ht="14.25" customHeight="1">
      <c r="A114" s="4">
        <v>9365</v>
      </c>
      <c r="B114" s="4" t="s">
        <v>269</v>
      </c>
      <c r="C114" s="4" t="s">
        <v>12</v>
      </c>
      <c r="E114" s="4" t="s">
        <v>263</v>
      </c>
      <c r="F114" s="4" t="s">
        <v>270</v>
      </c>
      <c r="G114" s="1" t="s">
        <v>314</v>
      </c>
      <c r="H114" s="5">
        <v>2778</v>
      </c>
      <c r="I114" s="6">
        <v>189</v>
      </c>
      <c r="J114" s="7">
        <v>1000</v>
      </c>
      <c r="K114" s="8">
        <f t="shared" si="6"/>
        <v>189</v>
      </c>
      <c r="L114" s="5">
        <f t="shared" si="7"/>
        <v>189000</v>
      </c>
    </row>
    <row r="115" spans="1:12" ht="14.25" customHeight="1">
      <c r="A115" s="4">
        <v>9630</v>
      </c>
      <c r="B115" s="4" t="s">
        <v>271</v>
      </c>
      <c r="C115" s="4" t="s">
        <v>45</v>
      </c>
      <c r="E115" s="4" t="s">
        <v>46</v>
      </c>
      <c r="F115" s="4" t="s">
        <v>272</v>
      </c>
      <c r="H115" s="5">
        <v>5402</v>
      </c>
      <c r="I115" s="6">
        <v>524</v>
      </c>
      <c r="J115" s="7">
        <v>100</v>
      </c>
      <c r="K115" s="8">
        <f t="shared" si="6"/>
        <v>52.400000000000006</v>
      </c>
      <c r="L115" s="5">
        <f t="shared" si="7"/>
        <v>52400</v>
      </c>
    </row>
    <row r="116" spans="1:12" ht="14.25" customHeight="1">
      <c r="A116" s="4">
        <v>9728</v>
      </c>
      <c r="B116" s="4" t="s">
        <v>273</v>
      </c>
      <c r="C116" s="4" t="s">
        <v>22</v>
      </c>
      <c r="D116" s="4" t="s">
        <v>23</v>
      </c>
      <c r="E116" s="4" t="s">
        <v>46</v>
      </c>
      <c r="F116" s="4" t="s">
        <v>274</v>
      </c>
      <c r="H116" s="5">
        <v>24749</v>
      </c>
      <c r="I116" s="6">
        <v>1202</v>
      </c>
      <c r="J116" s="7">
        <v>100</v>
      </c>
      <c r="K116" s="8">
        <f t="shared" si="6"/>
        <v>120.19999999999999</v>
      </c>
      <c r="L116" s="5">
        <f t="shared" si="7"/>
        <v>120200</v>
      </c>
    </row>
    <row r="117" spans="1:12" ht="14.25" customHeight="1">
      <c r="A117" s="4">
        <v>9814</v>
      </c>
      <c r="B117" s="4" t="s">
        <v>275</v>
      </c>
      <c r="C117" s="4" t="s">
        <v>45</v>
      </c>
      <c r="D117" s="4" t="s">
        <v>12</v>
      </c>
      <c r="E117" s="4" t="s">
        <v>49</v>
      </c>
      <c r="F117" s="4" t="s">
        <v>276</v>
      </c>
      <c r="G117" s="1" t="s">
        <v>314</v>
      </c>
      <c r="H117" s="5">
        <v>8869</v>
      </c>
      <c r="I117" s="6">
        <v>1003</v>
      </c>
      <c r="J117" s="7">
        <v>100</v>
      </c>
      <c r="K117" s="8">
        <f t="shared" si="6"/>
        <v>100.29999999999998</v>
      </c>
      <c r="L117" s="5">
        <f t="shared" si="7"/>
        <v>100300</v>
      </c>
    </row>
    <row r="118" spans="1:12" ht="14.25" customHeight="1">
      <c r="A118" s="4">
        <v>9869</v>
      </c>
      <c r="B118" s="4" t="s">
        <v>277</v>
      </c>
      <c r="C118" s="4" t="s">
        <v>22</v>
      </c>
      <c r="D118" s="4" t="s">
        <v>23</v>
      </c>
      <c r="E118" s="4" t="s">
        <v>49</v>
      </c>
      <c r="F118" s="4" t="s">
        <v>278</v>
      </c>
      <c r="H118" s="5">
        <v>53414</v>
      </c>
      <c r="I118" s="6">
        <v>1400</v>
      </c>
      <c r="J118" s="7">
        <v>100</v>
      </c>
      <c r="K118" s="8">
        <f t="shared" si="6"/>
        <v>140</v>
      </c>
      <c r="L118" s="5">
        <f t="shared" si="7"/>
        <v>140000</v>
      </c>
    </row>
    <row r="119" spans="1:12" ht="14.25" customHeight="1">
      <c r="A119" s="4">
        <v>9885</v>
      </c>
      <c r="B119" s="4" t="s">
        <v>279</v>
      </c>
      <c r="C119" s="4" t="s">
        <v>12</v>
      </c>
      <c r="E119" s="4" t="s">
        <v>49</v>
      </c>
      <c r="F119" s="4" t="s">
        <v>280</v>
      </c>
      <c r="G119" s="1" t="s">
        <v>314</v>
      </c>
      <c r="H119" s="5">
        <v>7341</v>
      </c>
      <c r="I119" s="6">
        <v>349</v>
      </c>
      <c r="J119" s="7">
        <v>100</v>
      </c>
      <c r="K119" s="8">
        <f t="shared" si="6"/>
        <v>34.9</v>
      </c>
      <c r="L119" s="5">
        <f t="shared" si="7"/>
        <v>34900</v>
      </c>
    </row>
    <row r="120" spans="1:12" ht="14.25" customHeight="1">
      <c r="A120" s="4">
        <v>9919</v>
      </c>
      <c r="B120" s="4" t="s">
        <v>281</v>
      </c>
      <c r="C120" s="4" t="s">
        <v>45</v>
      </c>
      <c r="D120" s="4" t="s">
        <v>12</v>
      </c>
      <c r="E120" s="4" t="s">
        <v>60</v>
      </c>
      <c r="F120" s="4" t="s">
        <v>282</v>
      </c>
      <c r="H120" s="5">
        <v>23194</v>
      </c>
      <c r="I120" s="6">
        <v>815</v>
      </c>
      <c r="J120" s="7">
        <v>100</v>
      </c>
      <c r="K120" s="8">
        <f t="shared" si="6"/>
        <v>81.5</v>
      </c>
      <c r="L120" s="5">
        <f t="shared" si="7"/>
        <v>81500</v>
      </c>
    </row>
    <row r="122" spans="2:12" ht="14.25" customHeight="1">
      <c r="B122" s="11" t="s">
        <v>315</v>
      </c>
      <c r="C122" s="54">
        <f>SUM(H2:H120)</f>
        <v>2881015</v>
      </c>
      <c r="D122" s="55"/>
      <c r="E122" s="10"/>
      <c r="F122" s="11" t="s">
        <v>288</v>
      </c>
      <c r="G122" s="61">
        <f>AVERAGE(K2:K120)</f>
        <v>168.93668067226892</v>
      </c>
      <c r="H122" s="61"/>
      <c r="I122" s="4"/>
      <c r="J122" s="59" t="s">
        <v>354</v>
      </c>
      <c r="K122" s="59"/>
      <c r="L122" s="59"/>
    </row>
    <row r="123" spans="2:12" ht="14.25" customHeight="1">
      <c r="B123" s="11" t="s">
        <v>316</v>
      </c>
      <c r="C123" s="56">
        <f>C122/3429122*100</f>
        <v>84.01611257925498</v>
      </c>
      <c r="D123" s="57"/>
      <c r="E123" s="8"/>
      <c r="F123" s="11" t="s">
        <v>289</v>
      </c>
      <c r="G123" s="61">
        <f>SUMIF($G2:$G120,"○",K2:K120)/57</f>
        <v>183.96491228070175</v>
      </c>
      <c r="H123" s="61"/>
      <c r="I123" s="4"/>
      <c r="J123" s="17" t="s">
        <v>295</v>
      </c>
      <c r="K123" s="62">
        <v>7280.15</v>
      </c>
      <c r="L123" s="62"/>
    </row>
    <row r="124" spans="10:12" ht="14.25" customHeight="1">
      <c r="J124" s="17" t="s">
        <v>317</v>
      </c>
      <c r="K124" s="62">
        <v>734.59</v>
      </c>
      <c r="L124" s="62"/>
    </row>
    <row r="125" spans="2:12" ht="14.25" customHeight="1">
      <c r="B125" s="11" t="s">
        <v>318</v>
      </c>
      <c r="C125" s="54">
        <f>SUMIF(G2:G120,"○",H2:H120)</f>
        <v>1873423</v>
      </c>
      <c r="D125" s="55"/>
      <c r="E125" s="9"/>
      <c r="F125" s="11" t="s">
        <v>284</v>
      </c>
      <c r="G125" s="52">
        <f>SUM(L2:L120)</f>
        <v>20103465</v>
      </c>
      <c r="H125" s="52"/>
      <c r="I125" s="4"/>
      <c r="K125" s="4"/>
      <c r="L125" s="4"/>
    </row>
    <row r="126" spans="2:12" ht="14.25" customHeight="1">
      <c r="B126" s="11" t="s">
        <v>319</v>
      </c>
      <c r="C126" s="58">
        <f>C125/2263822*100</f>
        <v>82.75487207033062</v>
      </c>
      <c r="D126" s="58"/>
      <c r="E126" s="9"/>
      <c r="F126" s="11" t="s">
        <v>285</v>
      </c>
      <c r="G126" s="52">
        <f>SUMIF($G2:$G120,"○",L2:L120)</f>
        <v>10486000</v>
      </c>
      <c r="H126" s="52"/>
      <c r="I126" s="4"/>
      <c r="K126" s="4"/>
      <c r="L126" s="4"/>
    </row>
    <row r="128" spans="1:2" ht="14.25" customHeight="1">
      <c r="A128" s="53" t="s">
        <v>350</v>
      </c>
      <c r="B128" s="53"/>
    </row>
    <row r="129" spans="1:12" ht="14.25" customHeight="1">
      <c r="A129" s="4">
        <v>2908</v>
      </c>
      <c r="B129" s="4" t="s">
        <v>51</v>
      </c>
      <c r="C129" s="4" t="s">
        <v>22</v>
      </c>
      <c r="D129" s="4" t="s">
        <v>23</v>
      </c>
      <c r="E129" s="4" t="s">
        <v>28</v>
      </c>
      <c r="F129" s="4" t="s">
        <v>52</v>
      </c>
      <c r="G129" s="1" t="s">
        <v>310</v>
      </c>
      <c r="H129" s="5">
        <v>38491</v>
      </c>
      <c r="I129" s="47">
        <v>1100</v>
      </c>
      <c r="J129" s="7">
        <v>1000</v>
      </c>
      <c r="K129" s="8">
        <f aca="true" t="shared" si="8" ref="K129:K138">I129/1000*J129</f>
        <v>1100</v>
      </c>
      <c r="L129" s="5">
        <f aca="true" t="shared" si="9" ref="L129:L138">I129*J129</f>
        <v>1100000</v>
      </c>
    </row>
    <row r="130" spans="1:12" ht="14.25" customHeight="1">
      <c r="A130" s="4">
        <v>9364</v>
      </c>
      <c r="B130" s="4" t="s">
        <v>267</v>
      </c>
      <c r="C130" s="4" t="s">
        <v>22</v>
      </c>
      <c r="D130" s="4" t="s">
        <v>23</v>
      </c>
      <c r="E130" s="4" t="s">
        <v>263</v>
      </c>
      <c r="F130" s="4" t="s">
        <v>268</v>
      </c>
      <c r="G130" s="1" t="s">
        <v>314</v>
      </c>
      <c r="H130" s="5">
        <v>175307</v>
      </c>
      <c r="I130" s="6">
        <v>639</v>
      </c>
      <c r="J130" s="7">
        <v>1000</v>
      </c>
      <c r="K130" s="8">
        <f t="shared" si="8"/>
        <v>639</v>
      </c>
      <c r="L130" s="5">
        <f t="shared" si="9"/>
        <v>639000</v>
      </c>
    </row>
    <row r="131" spans="1:12" ht="14.25" customHeight="1">
      <c r="A131" s="4">
        <v>9083</v>
      </c>
      <c r="B131" s="4" t="s">
        <v>257</v>
      </c>
      <c r="C131" s="4" t="s">
        <v>12</v>
      </c>
      <c r="E131" s="4" t="s">
        <v>253</v>
      </c>
      <c r="F131" s="4" t="s">
        <v>258</v>
      </c>
      <c r="H131" s="5">
        <v>19442</v>
      </c>
      <c r="I131" s="6">
        <v>630</v>
      </c>
      <c r="J131" s="7">
        <v>1000</v>
      </c>
      <c r="K131" s="8">
        <f t="shared" si="8"/>
        <v>630</v>
      </c>
      <c r="L131" s="5">
        <f t="shared" si="9"/>
        <v>630000</v>
      </c>
    </row>
    <row r="132" spans="1:12" ht="14.25" customHeight="1">
      <c r="A132" s="4">
        <v>7936</v>
      </c>
      <c r="B132" s="4" t="s">
        <v>227</v>
      </c>
      <c r="C132" s="4" t="s">
        <v>22</v>
      </c>
      <c r="D132" s="4" t="s">
        <v>23</v>
      </c>
      <c r="E132" s="4" t="s">
        <v>226</v>
      </c>
      <c r="F132" s="4" t="s">
        <v>228</v>
      </c>
      <c r="G132" s="1" t="s">
        <v>312</v>
      </c>
      <c r="H132" s="5">
        <v>119578</v>
      </c>
      <c r="I132" s="46">
        <v>598</v>
      </c>
      <c r="J132" s="7">
        <v>1000</v>
      </c>
      <c r="K132" s="8">
        <f t="shared" si="8"/>
        <v>598</v>
      </c>
      <c r="L132" s="5">
        <f t="shared" si="9"/>
        <v>598000</v>
      </c>
    </row>
    <row r="133" spans="1:12" ht="14.25" customHeight="1">
      <c r="A133" s="4">
        <v>3515</v>
      </c>
      <c r="B133" s="4" t="s">
        <v>81</v>
      </c>
      <c r="C133" s="4" t="s">
        <v>17</v>
      </c>
      <c r="E133" s="4" t="s">
        <v>82</v>
      </c>
      <c r="F133" s="4" t="s">
        <v>83</v>
      </c>
      <c r="H133" s="5">
        <v>2700</v>
      </c>
      <c r="I133" s="6">
        <v>540</v>
      </c>
      <c r="J133" s="7">
        <v>1000</v>
      </c>
      <c r="K133" s="8">
        <f t="shared" si="8"/>
        <v>540</v>
      </c>
      <c r="L133" s="5">
        <f t="shared" si="9"/>
        <v>540000</v>
      </c>
    </row>
    <row r="134" spans="1:12" ht="14.25" customHeight="1">
      <c r="A134" s="4">
        <v>6809</v>
      </c>
      <c r="B134" s="4" t="s">
        <v>191</v>
      </c>
      <c r="C134" s="4" t="s">
        <v>22</v>
      </c>
      <c r="D134" s="4" t="s">
        <v>23</v>
      </c>
      <c r="E134" s="4" t="s">
        <v>187</v>
      </c>
      <c r="F134" s="4" t="s">
        <v>192</v>
      </c>
      <c r="G134" s="1" t="s">
        <v>312</v>
      </c>
      <c r="H134" s="5">
        <v>17555</v>
      </c>
      <c r="I134" s="6">
        <v>494</v>
      </c>
      <c r="J134" s="7">
        <v>1000</v>
      </c>
      <c r="K134" s="8">
        <f t="shared" si="8"/>
        <v>494</v>
      </c>
      <c r="L134" s="5">
        <f t="shared" si="9"/>
        <v>494000</v>
      </c>
    </row>
    <row r="135" spans="1:12" ht="14.25" customHeight="1">
      <c r="A135" s="4">
        <v>9322</v>
      </c>
      <c r="B135" s="4" t="s">
        <v>262</v>
      </c>
      <c r="C135" s="4" t="s">
        <v>12</v>
      </c>
      <c r="E135" s="4" t="s">
        <v>263</v>
      </c>
      <c r="F135" s="4" t="s">
        <v>264</v>
      </c>
      <c r="G135" s="1" t="s">
        <v>314</v>
      </c>
      <c r="H135" s="5">
        <v>4047</v>
      </c>
      <c r="I135" s="6">
        <v>490</v>
      </c>
      <c r="J135" s="7">
        <v>1000</v>
      </c>
      <c r="K135" s="8">
        <f t="shared" si="8"/>
        <v>490</v>
      </c>
      <c r="L135" s="5">
        <f t="shared" si="9"/>
        <v>490000</v>
      </c>
    </row>
    <row r="136" spans="1:12" ht="14.25" customHeight="1">
      <c r="A136" s="4">
        <v>4025</v>
      </c>
      <c r="B136" s="4" t="s">
        <v>84</v>
      </c>
      <c r="C136" s="4" t="s">
        <v>23</v>
      </c>
      <c r="D136" s="4" t="s">
        <v>85</v>
      </c>
      <c r="E136" s="4" t="s">
        <v>86</v>
      </c>
      <c r="F136" s="4" t="s">
        <v>87</v>
      </c>
      <c r="H136" s="5">
        <v>10050</v>
      </c>
      <c r="I136" s="6">
        <v>425</v>
      </c>
      <c r="J136" s="7">
        <v>1000</v>
      </c>
      <c r="K136" s="8">
        <f t="shared" si="8"/>
        <v>425</v>
      </c>
      <c r="L136" s="5">
        <f t="shared" si="9"/>
        <v>425000</v>
      </c>
    </row>
    <row r="137" spans="1:12" ht="14.25" customHeight="1">
      <c r="A137" s="4">
        <v>3397</v>
      </c>
      <c r="B137" s="4" t="s">
        <v>74</v>
      </c>
      <c r="C137" s="4" t="s">
        <v>22</v>
      </c>
      <c r="E137" s="4" t="s">
        <v>60</v>
      </c>
      <c r="F137" s="4" t="s">
        <v>75</v>
      </c>
      <c r="G137" s="1" t="s">
        <v>310</v>
      </c>
      <c r="H137" s="5">
        <v>27464</v>
      </c>
      <c r="I137" s="47">
        <v>420000</v>
      </c>
      <c r="J137" s="7">
        <v>1</v>
      </c>
      <c r="K137" s="8">
        <f t="shared" si="8"/>
        <v>420</v>
      </c>
      <c r="L137" s="5">
        <f t="shared" si="9"/>
        <v>420000</v>
      </c>
    </row>
    <row r="138" spans="1:12" ht="14.25" customHeight="1">
      <c r="A138" s="4">
        <v>4341</v>
      </c>
      <c r="B138" s="4" t="s">
        <v>94</v>
      </c>
      <c r="C138" s="4" t="s">
        <v>12</v>
      </c>
      <c r="E138" s="4" t="s">
        <v>46</v>
      </c>
      <c r="F138" s="4" t="s">
        <v>95</v>
      </c>
      <c r="H138" s="5">
        <v>1435</v>
      </c>
      <c r="I138" s="46">
        <v>410</v>
      </c>
      <c r="J138" s="7">
        <v>1000</v>
      </c>
      <c r="K138" s="8">
        <f t="shared" si="8"/>
        <v>410</v>
      </c>
      <c r="L138" s="5">
        <f t="shared" si="9"/>
        <v>410000</v>
      </c>
    </row>
    <row r="140" spans="1:12" ht="14.25" customHeight="1">
      <c r="A140" s="13" t="s">
        <v>291</v>
      </c>
      <c r="B140" s="13"/>
      <c r="C140" s="13"/>
      <c r="D140" s="13"/>
      <c r="E140" s="13"/>
      <c r="F140" s="13"/>
      <c r="G140" s="13"/>
      <c r="H140" s="14"/>
      <c r="I140" s="15"/>
      <c r="J140" s="13"/>
      <c r="K140" s="16"/>
      <c r="L140" s="14"/>
    </row>
  </sheetData>
  <sheetProtection/>
  <mergeCells count="12">
    <mergeCell ref="J122:L122"/>
    <mergeCell ref="K123:L123"/>
    <mergeCell ref="K124:L124"/>
    <mergeCell ref="G122:H122"/>
    <mergeCell ref="G123:H123"/>
    <mergeCell ref="G125:H125"/>
    <mergeCell ref="G126:H126"/>
    <mergeCell ref="A128:B128"/>
    <mergeCell ref="C122:D122"/>
    <mergeCell ref="C123:D123"/>
    <mergeCell ref="C125:D125"/>
    <mergeCell ref="C126:D126"/>
  </mergeCells>
  <printOptions/>
  <pageMargins left="0.2362204724409449" right="0.2362204724409449" top="0.7480314960629921" bottom="0.7480314960629921" header="0.31496062992125984" footer="0.31496062992125984"/>
  <pageSetup orientation="landscape"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dimension ref="A1:L148"/>
  <sheetViews>
    <sheetView zoomScalePageLayoutView="0" workbookViewId="0" topLeftCell="A1">
      <pane ySplit="1" topLeftCell="A107" activePane="bottomLeft" state="frozen"/>
      <selection pane="topLeft" activeCell="A1" sqref="A1"/>
      <selection pane="bottomLeft" activeCell="E16" sqref="E16"/>
    </sheetView>
  </sheetViews>
  <sheetFormatPr defaultColWidth="9.140625" defaultRowHeight="14.25" customHeight="1"/>
  <cols>
    <col min="1" max="1" width="6.421875" style="4" customWidth="1"/>
    <col min="2" max="2" width="27.140625" style="4" customWidth="1"/>
    <col min="3" max="4" width="8.140625" style="4" customWidth="1"/>
    <col min="5" max="5" width="13.00390625" style="4" customWidth="1"/>
    <col min="6" max="6" width="30.140625" style="4" customWidth="1"/>
    <col min="7" max="7" width="5.00390625" style="4" customWidth="1"/>
    <col min="8" max="8" width="9.00390625" style="5" customWidth="1"/>
    <col min="9" max="9" width="9.00390625" style="9" customWidth="1"/>
    <col min="10" max="10" width="9.00390625" style="4" customWidth="1"/>
    <col min="11" max="11" width="9.00390625" style="8" customWidth="1"/>
    <col min="12" max="12" width="10.421875" style="5" customWidth="1"/>
    <col min="13" max="16384" width="9.00390625" style="4" customWidth="1"/>
  </cols>
  <sheetData>
    <row r="1" spans="1:12" s="1" customFormat="1" ht="14.25" customHeight="1">
      <c r="A1" s="1" t="s">
        <v>297</v>
      </c>
      <c r="B1" s="1" t="s">
        <v>298</v>
      </c>
      <c r="C1" s="1" t="s">
        <v>299</v>
      </c>
      <c r="D1" s="1" t="s">
        <v>300</v>
      </c>
      <c r="E1" s="1" t="s">
        <v>301</v>
      </c>
      <c r="F1" s="1" t="s">
        <v>302</v>
      </c>
      <c r="G1" s="1" t="s">
        <v>303</v>
      </c>
      <c r="H1" s="2" t="s">
        <v>304</v>
      </c>
      <c r="I1" s="1" t="s">
        <v>305</v>
      </c>
      <c r="J1" s="1" t="s">
        <v>306</v>
      </c>
      <c r="K1" s="3" t="s">
        <v>307</v>
      </c>
      <c r="L1" s="2" t="s">
        <v>308</v>
      </c>
    </row>
    <row r="2" spans="1:12" ht="14.25" customHeight="1">
      <c r="A2" s="4">
        <v>1710</v>
      </c>
      <c r="B2" s="4" t="s">
        <v>309</v>
      </c>
      <c r="C2" s="4" t="s">
        <v>12</v>
      </c>
      <c r="E2" s="4" t="s">
        <v>13</v>
      </c>
      <c r="F2" s="4" t="s">
        <v>14</v>
      </c>
      <c r="G2" s="1" t="s">
        <v>310</v>
      </c>
      <c r="H2" s="5">
        <v>140</v>
      </c>
      <c r="I2" s="6">
        <v>14</v>
      </c>
      <c r="J2" s="7">
        <v>100</v>
      </c>
      <c r="K2" s="8">
        <f aca="true" t="shared" si="0" ref="K2:K33">I2/1000*J2</f>
        <v>1.4000000000000001</v>
      </c>
      <c r="L2" s="5">
        <f aca="true" t="shared" si="1" ref="L2:L33">I2*J2</f>
        <v>1400</v>
      </c>
    </row>
    <row r="3" spans="1:12" ht="14.25" customHeight="1">
      <c r="A3" s="4">
        <v>1718</v>
      </c>
      <c r="B3" s="4" t="s">
        <v>16</v>
      </c>
      <c r="C3" s="4" t="s">
        <v>17</v>
      </c>
      <c r="E3" s="4" t="s">
        <v>13</v>
      </c>
      <c r="F3" s="4" t="s">
        <v>18</v>
      </c>
      <c r="H3" s="5">
        <v>1638</v>
      </c>
      <c r="I3" s="6">
        <v>142</v>
      </c>
      <c r="J3" s="7">
        <v>1000</v>
      </c>
      <c r="K3" s="8">
        <f t="shared" si="0"/>
        <v>142</v>
      </c>
      <c r="L3" s="5">
        <f t="shared" si="1"/>
        <v>142000</v>
      </c>
    </row>
    <row r="4" spans="1:12" ht="14.25" customHeight="1">
      <c r="A4" s="4">
        <v>1768</v>
      </c>
      <c r="B4" s="4" t="s">
        <v>399</v>
      </c>
      <c r="C4" s="4" t="s">
        <v>12</v>
      </c>
      <c r="E4" s="4" t="s">
        <v>13</v>
      </c>
      <c r="F4" s="4" t="s">
        <v>20</v>
      </c>
      <c r="H4" s="5">
        <v>1470</v>
      </c>
      <c r="I4" s="6">
        <v>192</v>
      </c>
      <c r="J4" s="7">
        <v>1000</v>
      </c>
      <c r="K4" s="8">
        <f t="shared" si="0"/>
        <v>192</v>
      </c>
      <c r="L4" s="5">
        <f t="shared" si="1"/>
        <v>192000</v>
      </c>
    </row>
    <row r="5" spans="1:12" ht="14.25" customHeight="1">
      <c r="A5" s="4">
        <v>1847</v>
      </c>
      <c r="B5" s="4" t="s">
        <v>21</v>
      </c>
      <c r="C5" s="4" t="s">
        <v>22</v>
      </c>
      <c r="D5" s="4" t="s">
        <v>23</v>
      </c>
      <c r="E5" s="4" t="s">
        <v>13</v>
      </c>
      <c r="F5" s="4" t="s">
        <v>24</v>
      </c>
      <c r="G5" s="1" t="s">
        <v>310</v>
      </c>
      <c r="H5" s="5">
        <v>3627</v>
      </c>
      <c r="I5" s="6">
        <v>101</v>
      </c>
      <c r="J5" s="7">
        <v>1000</v>
      </c>
      <c r="K5" s="8">
        <f t="shared" si="0"/>
        <v>101</v>
      </c>
      <c r="L5" s="5">
        <f t="shared" si="1"/>
        <v>101000</v>
      </c>
    </row>
    <row r="6" spans="1:12" ht="14.25" customHeight="1">
      <c r="A6" s="4">
        <v>1875</v>
      </c>
      <c r="B6" s="4" t="s">
        <v>25</v>
      </c>
      <c r="C6" s="4" t="s">
        <v>12</v>
      </c>
      <c r="E6" s="4" t="s">
        <v>13</v>
      </c>
      <c r="F6" s="4" t="s">
        <v>26</v>
      </c>
      <c r="G6" s="1" t="s">
        <v>310</v>
      </c>
      <c r="H6" s="5">
        <v>2163</v>
      </c>
      <c r="I6" s="6">
        <v>256</v>
      </c>
      <c r="J6" s="7">
        <v>1000</v>
      </c>
      <c r="K6" s="8">
        <f t="shared" si="0"/>
        <v>256</v>
      </c>
      <c r="L6" s="5">
        <f t="shared" si="1"/>
        <v>256000</v>
      </c>
    </row>
    <row r="7" spans="1:12" ht="14.25" customHeight="1">
      <c r="A7" s="4">
        <v>2008</v>
      </c>
      <c r="B7" s="4" t="s">
        <v>27</v>
      </c>
      <c r="C7" s="4" t="s">
        <v>12</v>
      </c>
      <c r="E7" s="4" t="s">
        <v>28</v>
      </c>
      <c r="F7" s="4" t="s">
        <v>29</v>
      </c>
      <c r="G7" s="1" t="s">
        <v>310</v>
      </c>
      <c r="H7" s="5">
        <v>2250</v>
      </c>
      <c r="I7" s="6">
        <v>225</v>
      </c>
      <c r="J7" s="7">
        <v>1000</v>
      </c>
      <c r="K7" s="8">
        <f t="shared" si="0"/>
        <v>225</v>
      </c>
      <c r="L7" s="5">
        <f t="shared" si="1"/>
        <v>225000</v>
      </c>
    </row>
    <row r="8" spans="1:12" ht="14.25" customHeight="1">
      <c r="A8" s="4">
        <v>2055</v>
      </c>
      <c r="B8" s="4" t="s">
        <v>30</v>
      </c>
      <c r="C8" s="4" t="s">
        <v>12</v>
      </c>
      <c r="E8" s="4" t="s">
        <v>28</v>
      </c>
      <c r="F8" s="4" t="s">
        <v>31</v>
      </c>
      <c r="G8" s="1" t="s">
        <v>310</v>
      </c>
      <c r="H8" s="5">
        <v>3187</v>
      </c>
      <c r="I8" s="6">
        <v>153</v>
      </c>
      <c r="J8" s="7">
        <v>1000</v>
      </c>
      <c r="K8" s="8">
        <f t="shared" si="0"/>
        <v>153</v>
      </c>
      <c r="L8" s="5">
        <f t="shared" si="1"/>
        <v>153000</v>
      </c>
    </row>
    <row r="9" spans="1:12" ht="14.25" customHeight="1">
      <c r="A9" s="4">
        <v>2217</v>
      </c>
      <c r="B9" s="4" t="s">
        <v>32</v>
      </c>
      <c r="C9" s="4" t="s">
        <v>22</v>
      </c>
      <c r="D9" s="4" t="s">
        <v>23</v>
      </c>
      <c r="E9" s="4" t="s">
        <v>28</v>
      </c>
      <c r="F9" s="4" t="s">
        <v>33</v>
      </c>
      <c r="G9" s="1" t="s">
        <v>310</v>
      </c>
      <c r="H9" s="5">
        <v>11411</v>
      </c>
      <c r="I9" s="6">
        <v>311</v>
      </c>
      <c r="J9" s="7">
        <v>1000</v>
      </c>
      <c r="K9" s="8">
        <f t="shared" si="0"/>
        <v>311</v>
      </c>
      <c r="L9" s="5">
        <f t="shared" si="1"/>
        <v>311000</v>
      </c>
    </row>
    <row r="10" spans="1:12" ht="14.25" customHeight="1">
      <c r="A10" s="4">
        <v>2266</v>
      </c>
      <c r="B10" s="4" t="s">
        <v>34</v>
      </c>
      <c r="C10" s="4" t="s">
        <v>12</v>
      </c>
      <c r="E10" s="4" t="s">
        <v>28</v>
      </c>
      <c r="F10" s="4" t="s">
        <v>35</v>
      </c>
      <c r="G10" s="1" t="s">
        <v>310</v>
      </c>
      <c r="H10" s="5">
        <v>7058</v>
      </c>
      <c r="I10" s="6">
        <v>329</v>
      </c>
      <c r="J10" s="7">
        <v>1000</v>
      </c>
      <c r="K10" s="8">
        <f t="shared" si="0"/>
        <v>329</v>
      </c>
      <c r="L10" s="5">
        <f t="shared" si="1"/>
        <v>329000</v>
      </c>
    </row>
    <row r="11" spans="1:12" ht="14.25" customHeight="1">
      <c r="A11" s="4">
        <v>2284</v>
      </c>
      <c r="B11" s="4" t="s">
        <v>389</v>
      </c>
      <c r="C11" s="4" t="s">
        <v>22</v>
      </c>
      <c r="D11" s="4" t="s">
        <v>23</v>
      </c>
      <c r="E11" s="4" t="s">
        <v>28</v>
      </c>
      <c r="F11" s="4" t="s">
        <v>37</v>
      </c>
      <c r="H11" s="5">
        <v>71522</v>
      </c>
      <c r="I11" s="6">
        <v>289</v>
      </c>
      <c r="J11" s="7">
        <v>1000</v>
      </c>
      <c r="K11" s="8">
        <f t="shared" si="0"/>
        <v>289</v>
      </c>
      <c r="L11" s="5">
        <f t="shared" si="1"/>
        <v>289000</v>
      </c>
    </row>
    <row r="12" spans="1:12" ht="14.25" customHeight="1">
      <c r="A12" s="4">
        <v>2292</v>
      </c>
      <c r="B12" s="4" t="s">
        <v>38</v>
      </c>
      <c r="C12" s="4" t="s">
        <v>22</v>
      </c>
      <c r="D12" s="4" t="s">
        <v>23</v>
      </c>
      <c r="E12" s="4" t="s">
        <v>28</v>
      </c>
      <c r="F12" s="4" t="s">
        <v>39</v>
      </c>
      <c r="H12" s="5">
        <v>25427</v>
      </c>
      <c r="I12" s="6">
        <v>788</v>
      </c>
      <c r="J12" s="7">
        <v>500</v>
      </c>
      <c r="K12" s="8">
        <f t="shared" si="0"/>
        <v>394</v>
      </c>
      <c r="L12" s="5">
        <f t="shared" si="1"/>
        <v>394000</v>
      </c>
    </row>
    <row r="13" spans="1:12" ht="14.25" customHeight="1">
      <c r="A13" s="4">
        <v>2303</v>
      </c>
      <c r="B13" s="4" t="s">
        <v>40</v>
      </c>
      <c r="C13" s="4" t="s">
        <v>41</v>
      </c>
      <c r="E13" s="4" t="s">
        <v>42</v>
      </c>
      <c r="F13" s="4" t="s">
        <v>43</v>
      </c>
      <c r="G13" s="1" t="s">
        <v>310</v>
      </c>
      <c r="H13" s="5">
        <v>577</v>
      </c>
      <c r="I13" s="6">
        <v>45000</v>
      </c>
      <c r="J13" s="7">
        <v>1</v>
      </c>
      <c r="K13" s="8">
        <f t="shared" si="0"/>
        <v>45</v>
      </c>
      <c r="L13" s="5">
        <f t="shared" si="1"/>
        <v>45000</v>
      </c>
    </row>
    <row r="14" spans="1:12" ht="14.25" customHeight="1">
      <c r="A14" s="4">
        <v>2475</v>
      </c>
      <c r="B14" s="4" t="s">
        <v>44</v>
      </c>
      <c r="C14" s="4" t="s">
        <v>45</v>
      </c>
      <c r="E14" s="4" t="s">
        <v>46</v>
      </c>
      <c r="F14" s="4" t="s">
        <v>47</v>
      </c>
      <c r="H14" s="5">
        <v>1986</v>
      </c>
      <c r="I14" s="6" t="s">
        <v>360</v>
      </c>
      <c r="J14" s="7">
        <v>1</v>
      </c>
      <c r="K14" s="8">
        <f t="shared" si="0"/>
        <v>39.6</v>
      </c>
      <c r="L14" s="5">
        <f t="shared" si="1"/>
        <v>39600</v>
      </c>
    </row>
    <row r="15" spans="1:12" ht="14.25" customHeight="1">
      <c r="A15" s="4">
        <v>2750</v>
      </c>
      <c r="B15" s="4" t="s">
        <v>48</v>
      </c>
      <c r="C15" s="4" t="s">
        <v>17</v>
      </c>
      <c r="E15" s="4" t="s">
        <v>49</v>
      </c>
      <c r="F15" s="4" t="s">
        <v>50</v>
      </c>
      <c r="G15" s="1" t="s">
        <v>310</v>
      </c>
      <c r="H15" s="5">
        <v>2880</v>
      </c>
      <c r="I15" s="6" t="s">
        <v>361</v>
      </c>
      <c r="J15" s="7">
        <v>100</v>
      </c>
      <c r="K15" s="8">
        <f t="shared" si="0"/>
        <v>36</v>
      </c>
      <c r="L15" s="5">
        <f t="shared" si="1"/>
        <v>36000</v>
      </c>
    </row>
    <row r="16" spans="1:12" ht="14.25" customHeight="1">
      <c r="A16" s="4">
        <v>2908</v>
      </c>
      <c r="B16" s="4" t="s">
        <v>51</v>
      </c>
      <c r="C16" s="4" t="s">
        <v>22</v>
      </c>
      <c r="D16" s="4" t="s">
        <v>23</v>
      </c>
      <c r="E16" s="4" t="s">
        <v>28</v>
      </c>
      <c r="F16" s="4" t="s">
        <v>52</v>
      </c>
      <c r="G16" s="1" t="s">
        <v>310</v>
      </c>
      <c r="H16" s="5">
        <v>40100</v>
      </c>
      <c r="I16" s="6" t="s">
        <v>362</v>
      </c>
      <c r="J16" s="7">
        <v>1000</v>
      </c>
      <c r="K16" s="8">
        <f t="shared" si="0"/>
        <v>1146</v>
      </c>
      <c r="L16" s="5">
        <f t="shared" si="1"/>
        <v>1146000</v>
      </c>
    </row>
    <row r="17" spans="1:12" ht="14.25" customHeight="1">
      <c r="A17" s="4">
        <v>2910</v>
      </c>
      <c r="B17" s="4" t="s">
        <v>53</v>
      </c>
      <c r="C17" s="4" t="s">
        <v>22</v>
      </c>
      <c r="D17" s="4" t="s">
        <v>23</v>
      </c>
      <c r="E17" s="4" t="s">
        <v>28</v>
      </c>
      <c r="F17" s="4" t="s">
        <v>54</v>
      </c>
      <c r="G17" s="1" t="s">
        <v>310</v>
      </c>
      <c r="H17" s="5">
        <v>16033</v>
      </c>
      <c r="I17" s="6" t="s">
        <v>363</v>
      </c>
      <c r="J17" s="7">
        <v>100</v>
      </c>
      <c r="K17" s="8">
        <f t="shared" si="0"/>
        <v>119.7</v>
      </c>
      <c r="L17" s="5">
        <f t="shared" si="1"/>
        <v>119700</v>
      </c>
    </row>
    <row r="18" spans="1:12" ht="14.25" customHeight="1">
      <c r="A18" s="4">
        <v>3004</v>
      </c>
      <c r="B18" s="4" t="s">
        <v>55</v>
      </c>
      <c r="C18" s="4" t="s">
        <v>22</v>
      </c>
      <c r="D18" s="4" t="s">
        <v>23</v>
      </c>
      <c r="E18" s="4" t="s">
        <v>49</v>
      </c>
      <c r="F18" s="4" t="s">
        <v>56</v>
      </c>
      <c r="G18" s="1" t="s">
        <v>310</v>
      </c>
      <c r="H18" s="5">
        <v>4594</v>
      </c>
      <c r="I18" s="6" t="s">
        <v>364</v>
      </c>
      <c r="J18" s="7">
        <v>1000</v>
      </c>
      <c r="K18" s="8">
        <f t="shared" si="0"/>
        <v>116</v>
      </c>
      <c r="L18" s="5">
        <f t="shared" si="1"/>
        <v>116000</v>
      </c>
    </row>
    <row r="19" spans="1:12" ht="14.25" customHeight="1">
      <c r="A19" s="4">
        <v>3038</v>
      </c>
      <c r="B19" s="4" t="s">
        <v>57</v>
      </c>
      <c r="C19" s="4" t="s">
        <v>12</v>
      </c>
      <c r="E19" s="4" t="s">
        <v>49</v>
      </c>
      <c r="F19" s="4" t="s">
        <v>58</v>
      </c>
      <c r="H19" s="5">
        <v>11106</v>
      </c>
      <c r="I19" s="6" t="s">
        <v>366</v>
      </c>
      <c r="J19" s="7">
        <v>100</v>
      </c>
      <c r="K19" s="8">
        <f t="shared" si="0"/>
        <v>126.2</v>
      </c>
      <c r="L19" s="5">
        <f t="shared" si="1"/>
        <v>126200</v>
      </c>
    </row>
    <row r="20" spans="1:12" ht="14.25" customHeight="1">
      <c r="A20" s="4">
        <v>3059</v>
      </c>
      <c r="B20" s="4" t="s">
        <v>59</v>
      </c>
      <c r="C20" s="4" t="s">
        <v>45</v>
      </c>
      <c r="E20" s="4" t="s">
        <v>60</v>
      </c>
      <c r="F20" s="4" t="s">
        <v>61</v>
      </c>
      <c r="G20" s="1" t="s">
        <v>310</v>
      </c>
      <c r="H20" s="5">
        <v>2060</v>
      </c>
      <c r="I20" s="6" t="s">
        <v>367</v>
      </c>
      <c r="J20" s="7">
        <v>100</v>
      </c>
      <c r="K20" s="8">
        <f t="shared" si="0"/>
        <v>40.699999999999996</v>
      </c>
      <c r="L20" s="5">
        <f t="shared" si="1"/>
        <v>40700</v>
      </c>
    </row>
    <row r="21" spans="1:12" ht="14.25" customHeight="1">
      <c r="A21" s="4">
        <v>3062</v>
      </c>
      <c r="B21" s="4" t="s">
        <v>62</v>
      </c>
      <c r="C21" s="4" t="s">
        <v>17</v>
      </c>
      <c r="E21" s="4" t="s">
        <v>60</v>
      </c>
      <c r="F21" s="4" t="s">
        <v>63</v>
      </c>
      <c r="G21" s="1" t="s">
        <v>310</v>
      </c>
      <c r="H21" s="5">
        <v>8204</v>
      </c>
      <c r="I21" s="6" t="s">
        <v>368</v>
      </c>
      <c r="J21" s="7">
        <v>1000</v>
      </c>
      <c r="K21" s="8">
        <f t="shared" si="0"/>
        <v>189</v>
      </c>
      <c r="L21" s="5">
        <f t="shared" si="1"/>
        <v>189000</v>
      </c>
    </row>
    <row r="22" spans="1:12" ht="14.25" customHeight="1">
      <c r="A22" s="4">
        <v>3064</v>
      </c>
      <c r="B22" s="4" t="s">
        <v>64</v>
      </c>
      <c r="C22" s="4" t="s">
        <v>65</v>
      </c>
      <c r="E22" s="4" t="s">
        <v>60</v>
      </c>
      <c r="F22" s="4" t="s">
        <v>66</v>
      </c>
      <c r="H22" s="5">
        <v>8654</v>
      </c>
      <c r="I22" s="6">
        <v>188100</v>
      </c>
      <c r="J22" s="7">
        <v>1</v>
      </c>
      <c r="K22" s="8">
        <f t="shared" si="0"/>
        <v>188.1</v>
      </c>
      <c r="L22" s="5">
        <f t="shared" si="1"/>
        <v>188100</v>
      </c>
    </row>
    <row r="23" spans="1:12" ht="14.25" customHeight="1">
      <c r="A23" s="4">
        <v>3241</v>
      </c>
      <c r="B23" s="4" t="s">
        <v>396</v>
      </c>
      <c r="C23" s="4" t="s">
        <v>17</v>
      </c>
      <c r="E23" s="4" t="s">
        <v>68</v>
      </c>
      <c r="F23" s="4" t="s">
        <v>69</v>
      </c>
      <c r="H23" s="5">
        <v>286</v>
      </c>
      <c r="I23" s="6" t="s">
        <v>369</v>
      </c>
      <c r="J23" s="7">
        <v>1</v>
      </c>
      <c r="K23" s="8">
        <f t="shared" si="0"/>
        <v>25.3</v>
      </c>
      <c r="L23" s="5">
        <f t="shared" si="1"/>
        <v>25300</v>
      </c>
    </row>
    <row r="24" spans="1:12" ht="14.25" customHeight="1">
      <c r="A24" s="4">
        <v>3306</v>
      </c>
      <c r="B24" s="4" t="s">
        <v>70</v>
      </c>
      <c r="C24" s="4" t="s">
        <v>45</v>
      </c>
      <c r="E24" s="4" t="s">
        <v>49</v>
      </c>
      <c r="F24" s="4" t="s">
        <v>71</v>
      </c>
      <c r="G24" s="1" t="s">
        <v>310</v>
      </c>
      <c r="H24" s="5">
        <v>845</v>
      </c>
      <c r="I24" s="6" t="s">
        <v>370</v>
      </c>
      <c r="J24" s="7">
        <v>1000</v>
      </c>
      <c r="K24" s="8">
        <f t="shared" si="0"/>
        <v>23</v>
      </c>
      <c r="L24" s="5">
        <f t="shared" si="1"/>
        <v>23000</v>
      </c>
    </row>
    <row r="25" spans="1:12" ht="14.25" customHeight="1">
      <c r="A25" s="4">
        <v>3396</v>
      </c>
      <c r="B25" s="4" t="s">
        <v>72</v>
      </c>
      <c r="C25" s="4" t="s">
        <v>45</v>
      </c>
      <c r="E25" s="4" t="s">
        <v>60</v>
      </c>
      <c r="F25" s="4" t="s">
        <v>73</v>
      </c>
      <c r="G25" s="1" t="s">
        <v>310</v>
      </c>
      <c r="H25" s="5">
        <v>16922</v>
      </c>
      <c r="I25" s="6" t="s">
        <v>371</v>
      </c>
      <c r="J25" s="7">
        <v>100</v>
      </c>
      <c r="K25" s="8">
        <f t="shared" si="0"/>
        <v>168.5</v>
      </c>
      <c r="L25" s="5">
        <f t="shared" si="1"/>
        <v>168500</v>
      </c>
    </row>
    <row r="26" spans="1:12" ht="14.25" customHeight="1">
      <c r="A26" s="4">
        <v>3397</v>
      </c>
      <c r="B26" s="4" t="s">
        <v>74</v>
      </c>
      <c r="C26" s="4" t="s">
        <v>22</v>
      </c>
      <c r="E26" s="4" t="s">
        <v>60</v>
      </c>
      <c r="F26" s="4" t="s">
        <v>75</v>
      </c>
      <c r="G26" s="1" t="s">
        <v>310</v>
      </c>
      <c r="H26" s="5">
        <v>27071</v>
      </c>
      <c r="I26" s="6" t="s">
        <v>372</v>
      </c>
      <c r="J26" s="7">
        <v>1</v>
      </c>
      <c r="K26" s="8">
        <f t="shared" si="0"/>
        <v>414</v>
      </c>
      <c r="L26" s="5">
        <f t="shared" si="1"/>
        <v>414000</v>
      </c>
    </row>
    <row r="27" spans="1:12" ht="14.25" customHeight="1">
      <c r="A27" s="4">
        <v>3433</v>
      </c>
      <c r="B27" s="4" t="s">
        <v>76</v>
      </c>
      <c r="C27" s="4" t="s">
        <v>22</v>
      </c>
      <c r="E27" s="4" t="s">
        <v>77</v>
      </c>
      <c r="F27" s="4" t="s">
        <v>78</v>
      </c>
      <c r="G27" s="1" t="s">
        <v>310</v>
      </c>
      <c r="H27" s="5">
        <v>14299</v>
      </c>
      <c r="I27" s="6" t="s">
        <v>373</v>
      </c>
      <c r="J27" s="7">
        <v>100</v>
      </c>
      <c r="K27" s="8">
        <f t="shared" si="0"/>
        <v>90.5</v>
      </c>
      <c r="L27" s="5">
        <f t="shared" si="1"/>
        <v>90500</v>
      </c>
    </row>
    <row r="28" spans="1:12" ht="14.25" customHeight="1">
      <c r="A28" s="4">
        <v>3437</v>
      </c>
      <c r="B28" s="4" t="s">
        <v>79</v>
      </c>
      <c r="C28" s="4" t="s">
        <v>17</v>
      </c>
      <c r="E28" s="4" t="s">
        <v>77</v>
      </c>
      <c r="F28" s="4" t="s">
        <v>80</v>
      </c>
      <c r="H28" s="5">
        <v>1161</v>
      </c>
      <c r="I28" s="6" t="s">
        <v>374</v>
      </c>
      <c r="J28" s="7">
        <v>1000</v>
      </c>
      <c r="K28" s="8">
        <f t="shared" si="0"/>
        <v>145</v>
      </c>
      <c r="L28" s="5">
        <f t="shared" si="1"/>
        <v>145000</v>
      </c>
    </row>
    <row r="29" spans="1:12" ht="14.25" customHeight="1">
      <c r="A29" s="4">
        <v>3515</v>
      </c>
      <c r="B29" s="4" t="s">
        <v>81</v>
      </c>
      <c r="C29" s="4" t="s">
        <v>17</v>
      </c>
      <c r="E29" s="4" t="s">
        <v>82</v>
      </c>
      <c r="F29" s="4" t="s">
        <v>83</v>
      </c>
      <c r="H29" s="5">
        <v>2735</v>
      </c>
      <c r="I29" s="6">
        <v>547</v>
      </c>
      <c r="J29" s="7">
        <v>1000</v>
      </c>
      <c r="K29" s="8">
        <f t="shared" si="0"/>
        <v>547</v>
      </c>
      <c r="L29" s="5">
        <f t="shared" si="1"/>
        <v>547000</v>
      </c>
    </row>
    <row r="30" spans="1:12" ht="14.25" customHeight="1">
      <c r="A30" s="4">
        <v>4025</v>
      </c>
      <c r="B30" s="4" t="s">
        <v>397</v>
      </c>
      <c r="C30" s="4" t="s">
        <v>23</v>
      </c>
      <c r="D30" s="4" t="s">
        <v>85</v>
      </c>
      <c r="E30" s="4" t="s">
        <v>86</v>
      </c>
      <c r="F30" s="4" t="s">
        <v>87</v>
      </c>
      <c r="H30" s="5">
        <v>9813</v>
      </c>
      <c r="I30" s="6">
        <v>396</v>
      </c>
      <c r="J30" s="7">
        <v>1000</v>
      </c>
      <c r="K30" s="8">
        <f t="shared" si="0"/>
        <v>396</v>
      </c>
      <c r="L30" s="5">
        <f t="shared" si="1"/>
        <v>396000</v>
      </c>
    </row>
    <row r="31" spans="1:12" ht="14.25" customHeight="1">
      <c r="A31" s="4">
        <v>4102</v>
      </c>
      <c r="B31" s="4" t="s">
        <v>88</v>
      </c>
      <c r="C31" s="4" t="s">
        <v>12</v>
      </c>
      <c r="E31" s="4" t="s">
        <v>86</v>
      </c>
      <c r="F31" s="4" t="s">
        <v>89</v>
      </c>
      <c r="H31" s="5">
        <v>1230</v>
      </c>
      <c r="I31" s="6">
        <v>105</v>
      </c>
      <c r="J31" s="7">
        <v>1000</v>
      </c>
      <c r="K31" s="8">
        <f t="shared" si="0"/>
        <v>105</v>
      </c>
      <c r="L31" s="5">
        <f t="shared" si="1"/>
        <v>105000</v>
      </c>
    </row>
    <row r="32" spans="1:12" ht="14.25" customHeight="1">
      <c r="A32" s="4">
        <v>4237</v>
      </c>
      <c r="B32" s="4" t="s">
        <v>90</v>
      </c>
      <c r="C32" s="4" t="s">
        <v>17</v>
      </c>
      <c r="E32" s="4" t="s">
        <v>86</v>
      </c>
      <c r="F32" s="4" t="s">
        <v>91</v>
      </c>
      <c r="H32" s="5">
        <v>11885</v>
      </c>
      <c r="I32" s="6">
        <v>399</v>
      </c>
      <c r="J32" s="7">
        <v>100</v>
      </c>
      <c r="K32" s="8">
        <f t="shared" si="0"/>
        <v>39.900000000000006</v>
      </c>
      <c r="L32" s="5">
        <f t="shared" si="1"/>
        <v>39900</v>
      </c>
    </row>
    <row r="33" spans="1:12" ht="14.25" customHeight="1">
      <c r="A33" s="4">
        <v>4335</v>
      </c>
      <c r="B33" s="4" t="s">
        <v>92</v>
      </c>
      <c r="C33" s="4" t="s">
        <v>17</v>
      </c>
      <c r="E33" s="4" t="s">
        <v>42</v>
      </c>
      <c r="F33" s="4" t="s">
        <v>93</v>
      </c>
      <c r="G33" s="1" t="s">
        <v>310</v>
      </c>
      <c r="H33" s="5">
        <v>979</v>
      </c>
      <c r="I33" s="6">
        <v>39700</v>
      </c>
      <c r="J33" s="7">
        <v>1</v>
      </c>
      <c r="K33" s="8">
        <f t="shared" si="0"/>
        <v>39.7</v>
      </c>
      <c r="L33" s="5">
        <f t="shared" si="1"/>
        <v>39700</v>
      </c>
    </row>
    <row r="34" spans="1:12" ht="14.25" customHeight="1">
      <c r="A34" s="4">
        <v>4341</v>
      </c>
      <c r="B34" s="4" t="s">
        <v>94</v>
      </c>
      <c r="C34" s="4" t="s">
        <v>12</v>
      </c>
      <c r="E34" s="4" t="s">
        <v>46</v>
      </c>
      <c r="F34" s="4" t="s">
        <v>95</v>
      </c>
      <c r="H34" s="5">
        <v>1610</v>
      </c>
      <c r="I34" s="6">
        <v>449</v>
      </c>
      <c r="J34" s="7">
        <v>1000</v>
      </c>
      <c r="K34" s="8">
        <f aca="true" t="shared" si="2" ref="K34:K65">I34/1000*J34</f>
        <v>449</v>
      </c>
      <c r="L34" s="5">
        <f aca="true" t="shared" si="3" ref="L34:L65">I34*J34</f>
        <v>449000</v>
      </c>
    </row>
    <row r="35" spans="1:12" ht="14.25" customHeight="1">
      <c r="A35" s="4">
        <v>4462</v>
      </c>
      <c r="B35" s="4" t="s">
        <v>96</v>
      </c>
      <c r="C35" s="4" t="s">
        <v>12</v>
      </c>
      <c r="E35" s="4" t="s">
        <v>86</v>
      </c>
      <c r="F35" s="4" t="s">
        <v>97</v>
      </c>
      <c r="G35" s="1" t="s">
        <v>310</v>
      </c>
      <c r="H35" s="5">
        <v>7087</v>
      </c>
      <c r="I35" s="6">
        <v>950</v>
      </c>
      <c r="J35" s="7">
        <v>100</v>
      </c>
      <c r="K35" s="8">
        <f t="shared" si="2"/>
        <v>95</v>
      </c>
      <c r="L35" s="5">
        <f t="shared" si="3"/>
        <v>95000</v>
      </c>
    </row>
    <row r="36" spans="1:12" ht="14.25" customHeight="1">
      <c r="A36" s="4">
        <v>4517</v>
      </c>
      <c r="B36" s="4" t="s">
        <v>98</v>
      </c>
      <c r="C36" s="4" t="s">
        <v>23</v>
      </c>
      <c r="E36" s="4" t="s">
        <v>99</v>
      </c>
      <c r="F36" s="4" t="s">
        <v>100</v>
      </c>
      <c r="G36" s="1" t="s">
        <v>310</v>
      </c>
      <c r="H36" s="5">
        <v>20540</v>
      </c>
      <c r="I36" s="6">
        <v>1690</v>
      </c>
      <c r="J36" s="7">
        <v>100</v>
      </c>
      <c r="K36" s="8">
        <f t="shared" si="2"/>
        <v>169</v>
      </c>
      <c r="L36" s="5">
        <f t="shared" si="3"/>
        <v>169000</v>
      </c>
    </row>
    <row r="37" spans="1:12" ht="14.25" customHeight="1">
      <c r="A37" s="4">
        <v>4552</v>
      </c>
      <c r="B37" s="4" t="s">
        <v>400</v>
      </c>
      <c r="C37" s="4" t="s">
        <v>12</v>
      </c>
      <c r="E37" s="4" t="s">
        <v>99</v>
      </c>
      <c r="F37" s="4" t="s">
        <v>102</v>
      </c>
      <c r="H37" s="5">
        <v>8613</v>
      </c>
      <c r="I37" s="6">
        <v>310</v>
      </c>
      <c r="J37" s="7">
        <v>1000</v>
      </c>
      <c r="K37" s="8">
        <f t="shared" si="2"/>
        <v>310</v>
      </c>
      <c r="L37" s="5">
        <f t="shared" si="3"/>
        <v>310000</v>
      </c>
    </row>
    <row r="38" spans="1:12" ht="14.25" customHeight="1">
      <c r="A38" s="4">
        <v>4572</v>
      </c>
      <c r="B38" s="4" t="s">
        <v>103</v>
      </c>
      <c r="C38" s="4" t="s">
        <v>17</v>
      </c>
      <c r="E38" s="4" t="s">
        <v>99</v>
      </c>
      <c r="F38" s="4" t="s">
        <v>104</v>
      </c>
      <c r="G38" s="1" t="s">
        <v>310</v>
      </c>
      <c r="H38" s="5">
        <v>2807</v>
      </c>
      <c r="I38" s="6">
        <v>52700</v>
      </c>
      <c r="J38" s="7">
        <v>1</v>
      </c>
      <c r="K38" s="8">
        <f t="shared" si="2"/>
        <v>52.7</v>
      </c>
      <c r="L38" s="5">
        <f t="shared" si="3"/>
        <v>52700</v>
      </c>
    </row>
    <row r="39" spans="1:12" ht="14.25" customHeight="1">
      <c r="A39" s="4">
        <v>4615</v>
      </c>
      <c r="B39" s="4" t="s">
        <v>105</v>
      </c>
      <c r="C39" s="4" t="s">
        <v>23</v>
      </c>
      <c r="E39" s="4" t="s">
        <v>86</v>
      </c>
      <c r="F39" s="4" t="s">
        <v>106</v>
      </c>
      <c r="H39" s="5">
        <v>3813</v>
      </c>
      <c r="I39" s="6" t="s">
        <v>365</v>
      </c>
      <c r="J39" s="7">
        <v>1000</v>
      </c>
      <c r="K39" s="8">
        <f t="shared" si="2"/>
        <v>123</v>
      </c>
      <c r="L39" s="5">
        <f t="shared" si="3"/>
        <v>123000</v>
      </c>
    </row>
    <row r="40" spans="1:12" ht="14.25" customHeight="1">
      <c r="A40" s="4">
        <v>4616</v>
      </c>
      <c r="B40" s="4" t="s">
        <v>107</v>
      </c>
      <c r="C40" s="4" t="s">
        <v>12</v>
      </c>
      <c r="E40" s="4" t="s">
        <v>86</v>
      </c>
      <c r="F40" s="4" t="s">
        <v>108</v>
      </c>
      <c r="H40" s="5">
        <v>850</v>
      </c>
      <c r="I40" s="6">
        <v>71</v>
      </c>
      <c r="J40" s="7">
        <v>1000</v>
      </c>
      <c r="K40" s="8">
        <f t="shared" si="2"/>
        <v>71</v>
      </c>
      <c r="L40" s="5">
        <f t="shared" si="3"/>
        <v>71000</v>
      </c>
    </row>
    <row r="41" spans="1:12" ht="14.25" customHeight="1">
      <c r="A41" s="4">
        <v>4761</v>
      </c>
      <c r="B41" s="4" t="s">
        <v>109</v>
      </c>
      <c r="C41" s="4" t="s">
        <v>12</v>
      </c>
      <c r="E41" s="4" t="s">
        <v>42</v>
      </c>
      <c r="F41" s="4" t="s">
        <v>110</v>
      </c>
      <c r="G41" s="1" t="s">
        <v>310</v>
      </c>
      <c r="H41" s="5">
        <v>6171</v>
      </c>
      <c r="I41" s="6">
        <v>551</v>
      </c>
      <c r="J41" s="7">
        <v>100</v>
      </c>
      <c r="K41" s="8">
        <f t="shared" si="2"/>
        <v>55.1</v>
      </c>
      <c r="L41" s="5">
        <f t="shared" si="3"/>
        <v>55100</v>
      </c>
    </row>
    <row r="42" spans="1:12" ht="14.25" customHeight="1">
      <c r="A42" s="4">
        <v>4916</v>
      </c>
      <c r="B42" s="4" t="s">
        <v>111</v>
      </c>
      <c r="C42" s="4" t="s">
        <v>45</v>
      </c>
      <c r="E42" s="4" t="s">
        <v>86</v>
      </c>
      <c r="F42" s="4" t="s">
        <v>112</v>
      </c>
      <c r="G42" s="1" t="s">
        <v>310</v>
      </c>
      <c r="H42" s="5">
        <v>35261</v>
      </c>
      <c r="I42" s="6">
        <v>853</v>
      </c>
      <c r="J42" s="7">
        <v>100</v>
      </c>
      <c r="K42" s="8">
        <f t="shared" si="2"/>
        <v>85.3</v>
      </c>
      <c r="L42" s="5">
        <f t="shared" si="3"/>
        <v>85300</v>
      </c>
    </row>
    <row r="43" spans="1:12" ht="14.25" customHeight="1">
      <c r="A43" s="4">
        <v>4960</v>
      </c>
      <c r="B43" s="4" t="s">
        <v>113</v>
      </c>
      <c r="C43" s="4" t="s">
        <v>12</v>
      </c>
      <c r="E43" s="4" t="s">
        <v>86</v>
      </c>
      <c r="F43" s="4" t="s">
        <v>114</v>
      </c>
      <c r="G43" s="1" t="s">
        <v>310</v>
      </c>
      <c r="H43" s="5">
        <v>1795</v>
      </c>
      <c r="I43" s="6">
        <v>108</v>
      </c>
      <c r="J43" s="7">
        <v>1000</v>
      </c>
      <c r="K43" s="8">
        <f t="shared" si="2"/>
        <v>108</v>
      </c>
      <c r="L43" s="5">
        <f t="shared" si="3"/>
        <v>108000</v>
      </c>
    </row>
    <row r="44" spans="1:12" ht="14.25" customHeight="1">
      <c r="A44" s="4">
        <v>4971</v>
      </c>
      <c r="B44" s="4" t="s">
        <v>115</v>
      </c>
      <c r="C44" s="4" t="s">
        <v>22</v>
      </c>
      <c r="D44" s="4" t="s">
        <v>41</v>
      </c>
      <c r="E44" s="4" t="s">
        <v>86</v>
      </c>
      <c r="F44" s="4" t="s">
        <v>116</v>
      </c>
      <c r="H44" s="5">
        <v>7211</v>
      </c>
      <c r="I44" s="6">
        <v>354</v>
      </c>
      <c r="J44" s="7">
        <v>100</v>
      </c>
      <c r="K44" s="8">
        <f t="shared" si="2"/>
        <v>35.4</v>
      </c>
      <c r="L44" s="5">
        <f t="shared" si="3"/>
        <v>35400</v>
      </c>
    </row>
    <row r="45" spans="1:12" ht="14.25" customHeight="1">
      <c r="A45" s="4">
        <v>5018</v>
      </c>
      <c r="B45" s="4" t="s">
        <v>117</v>
      </c>
      <c r="C45" s="4" t="s">
        <v>17</v>
      </c>
      <c r="E45" s="4" t="s">
        <v>118</v>
      </c>
      <c r="F45" s="4" t="s">
        <v>119</v>
      </c>
      <c r="G45" s="1" t="s">
        <v>310</v>
      </c>
      <c r="H45" s="5">
        <v>4811</v>
      </c>
      <c r="I45" s="6">
        <v>600</v>
      </c>
      <c r="J45" s="7">
        <v>100</v>
      </c>
      <c r="K45" s="8">
        <f t="shared" si="2"/>
        <v>60</v>
      </c>
      <c r="L45" s="5">
        <f t="shared" si="3"/>
        <v>60000</v>
      </c>
    </row>
    <row r="46" spans="1:12" ht="14.25" customHeight="1">
      <c r="A46" s="4">
        <v>5110</v>
      </c>
      <c r="B46" s="4" t="s">
        <v>120</v>
      </c>
      <c r="C46" s="4" t="s">
        <v>22</v>
      </c>
      <c r="D46" s="4" t="s">
        <v>23</v>
      </c>
      <c r="E46" s="4" t="s">
        <v>121</v>
      </c>
      <c r="F46" s="4" t="s">
        <v>122</v>
      </c>
      <c r="G46" s="1" t="s">
        <v>310</v>
      </c>
      <c r="H46" s="5">
        <v>180448</v>
      </c>
      <c r="I46" s="6">
        <v>686</v>
      </c>
      <c r="J46" s="7">
        <v>100</v>
      </c>
      <c r="K46" s="8">
        <f t="shared" si="2"/>
        <v>68.60000000000001</v>
      </c>
      <c r="L46" s="5">
        <f t="shared" si="3"/>
        <v>68600</v>
      </c>
    </row>
    <row r="47" spans="1:12" ht="14.25" customHeight="1">
      <c r="A47" s="4">
        <v>5184</v>
      </c>
      <c r="B47" s="4" t="s">
        <v>123</v>
      </c>
      <c r="C47" s="4" t="s">
        <v>12</v>
      </c>
      <c r="E47" s="4" t="s">
        <v>121</v>
      </c>
      <c r="F47" s="4" t="s">
        <v>124</v>
      </c>
      <c r="H47" s="5">
        <v>1764</v>
      </c>
      <c r="I47" s="6">
        <v>196</v>
      </c>
      <c r="J47" s="7">
        <v>1000</v>
      </c>
      <c r="K47" s="8">
        <f t="shared" si="2"/>
        <v>196</v>
      </c>
      <c r="L47" s="5">
        <f t="shared" si="3"/>
        <v>196000</v>
      </c>
    </row>
    <row r="48" spans="1:12" ht="14.25" customHeight="1">
      <c r="A48" s="4">
        <v>5192</v>
      </c>
      <c r="B48" s="4" t="s">
        <v>125</v>
      </c>
      <c r="C48" s="4" t="s">
        <v>22</v>
      </c>
      <c r="D48" s="4" t="s">
        <v>23</v>
      </c>
      <c r="E48" s="4" t="s">
        <v>121</v>
      </c>
      <c r="F48" s="4" t="s">
        <v>126</v>
      </c>
      <c r="G48" s="1" t="s">
        <v>310</v>
      </c>
      <c r="H48" s="5">
        <v>31367</v>
      </c>
      <c r="I48" s="6">
        <v>396</v>
      </c>
      <c r="J48" s="7">
        <v>1000</v>
      </c>
      <c r="K48" s="8">
        <f t="shared" si="2"/>
        <v>396</v>
      </c>
      <c r="L48" s="5">
        <f t="shared" si="3"/>
        <v>396000</v>
      </c>
    </row>
    <row r="49" spans="1:12" ht="14.25" customHeight="1">
      <c r="A49" s="4">
        <v>5195</v>
      </c>
      <c r="B49" s="4" t="s">
        <v>127</v>
      </c>
      <c r="C49" s="4" t="s">
        <v>22</v>
      </c>
      <c r="D49" s="4" t="s">
        <v>23</v>
      </c>
      <c r="E49" s="4" t="s">
        <v>121</v>
      </c>
      <c r="F49" s="4" t="s">
        <v>128</v>
      </c>
      <c r="G49" s="1" t="s">
        <v>310</v>
      </c>
      <c r="H49" s="5">
        <v>22641</v>
      </c>
      <c r="I49" s="6">
        <v>225</v>
      </c>
      <c r="J49" s="7">
        <v>1000</v>
      </c>
      <c r="K49" s="8">
        <f t="shared" si="2"/>
        <v>225</v>
      </c>
      <c r="L49" s="5">
        <f t="shared" si="3"/>
        <v>225000</v>
      </c>
    </row>
    <row r="50" spans="1:12" ht="14.25" customHeight="1">
      <c r="A50" s="4">
        <v>5210</v>
      </c>
      <c r="B50" s="4" t="s">
        <v>129</v>
      </c>
      <c r="C50" s="4" t="s">
        <v>22</v>
      </c>
      <c r="D50" s="4" t="s">
        <v>23</v>
      </c>
      <c r="E50" s="4" t="s">
        <v>130</v>
      </c>
      <c r="F50" s="4" t="s">
        <v>131</v>
      </c>
      <c r="H50" s="5">
        <v>22848</v>
      </c>
      <c r="I50" s="6">
        <v>205</v>
      </c>
      <c r="J50" s="7">
        <v>1000</v>
      </c>
      <c r="K50" s="8">
        <f t="shared" si="2"/>
        <v>205</v>
      </c>
      <c r="L50" s="5">
        <f t="shared" si="3"/>
        <v>205000</v>
      </c>
    </row>
    <row r="51" spans="1:12" ht="14.25" customHeight="1">
      <c r="A51" s="4">
        <v>5237</v>
      </c>
      <c r="B51" s="4" t="s">
        <v>132</v>
      </c>
      <c r="C51" s="4" t="s">
        <v>12</v>
      </c>
      <c r="E51" s="4" t="s">
        <v>130</v>
      </c>
      <c r="F51" s="4" t="s">
        <v>133</v>
      </c>
      <c r="G51" s="1" t="s">
        <v>310</v>
      </c>
      <c r="H51" s="5">
        <v>3550</v>
      </c>
      <c r="I51" s="6">
        <v>147</v>
      </c>
      <c r="J51" s="7">
        <v>1000</v>
      </c>
      <c r="K51" s="8">
        <f t="shared" si="2"/>
        <v>147</v>
      </c>
      <c r="L51" s="5">
        <f t="shared" si="3"/>
        <v>147000</v>
      </c>
    </row>
    <row r="52" spans="1:12" ht="14.25" customHeight="1">
      <c r="A52" s="4">
        <v>5304</v>
      </c>
      <c r="B52" s="4" t="s">
        <v>134</v>
      </c>
      <c r="C52" s="4" t="s">
        <v>12</v>
      </c>
      <c r="E52" s="4" t="s">
        <v>130</v>
      </c>
      <c r="F52" s="4" t="s">
        <v>135</v>
      </c>
      <c r="H52" s="5">
        <v>13741</v>
      </c>
      <c r="I52" s="6">
        <v>332</v>
      </c>
      <c r="J52" s="7">
        <v>1000</v>
      </c>
      <c r="K52" s="8">
        <f t="shared" si="2"/>
        <v>332</v>
      </c>
      <c r="L52" s="5">
        <f t="shared" si="3"/>
        <v>332000</v>
      </c>
    </row>
    <row r="53" spans="1:12" ht="14.25" customHeight="1">
      <c r="A53" s="4">
        <v>5406</v>
      </c>
      <c r="B53" s="4" t="s">
        <v>136</v>
      </c>
      <c r="C53" s="4" t="s">
        <v>22</v>
      </c>
      <c r="D53" s="4" t="s">
        <v>311</v>
      </c>
      <c r="E53" s="4" t="s">
        <v>138</v>
      </c>
      <c r="F53" s="4" t="s">
        <v>139</v>
      </c>
      <c r="G53" s="1" t="s">
        <v>312</v>
      </c>
      <c r="H53" s="5">
        <v>395613</v>
      </c>
      <c r="I53" s="6">
        <v>127</v>
      </c>
      <c r="J53" s="7">
        <v>1000</v>
      </c>
      <c r="K53" s="8">
        <f t="shared" si="2"/>
        <v>127</v>
      </c>
      <c r="L53" s="5">
        <f t="shared" si="3"/>
        <v>127000</v>
      </c>
    </row>
    <row r="54" spans="1:12" ht="14.25" customHeight="1">
      <c r="A54" s="4">
        <v>5444</v>
      </c>
      <c r="B54" s="4" t="s">
        <v>388</v>
      </c>
      <c r="C54" s="4" t="s">
        <v>22</v>
      </c>
      <c r="D54" s="4" t="s">
        <v>23</v>
      </c>
      <c r="E54" s="4" t="s">
        <v>138</v>
      </c>
      <c r="F54" s="4" t="s">
        <v>141</v>
      </c>
      <c r="H54" s="5">
        <v>155793</v>
      </c>
      <c r="I54" s="6">
        <v>2165</v>
      </c>
      <c r="J54" s="7">
        <v>100</v>
      </c>
      <c r="K54" s="8">
        <f t="shared" si="2"/>
        <v>216.5</v>
      </c>
      <c r="L54" s="5">
        <f t="shared" si="3"/>
        <v>216500</v>
      </c>
    </row>
    <row r="55" spans="1:12" ht="14.25" customHeight="1">
      <c r="A55" s="4">
        <v>5481</v>
      </c>
      <c r="B55" s="4" t="s">
        <v>142</v>
      </c>
      <c r="C55" s="4" t="s">
        <v>22</v>
      </c>
      <c r="D55" s="4" t="s">
        <v>23</v>
      </c>
      <c r="E55" s="4" t="s">
        <v>138</v>
      </c>
      <c r="F55" s="4" t="s">
        <v>143</v>
      </c>
      <c r="H55" s="5">
        <v>40611</v>
      </c>
      <c r="I55" s="6">
        <v>243</v>
      </c>
      <c r="J55" s="7">
        <v>1000</v>
      </c>
      <c r="K55" s="8">
        <f t="shared" si="2"/>
        <v>243</v>
      </c>
      <c r="L55" s="5">
        <f t="shared" si="3"/>
        <v>243000</v>
      </c>
    </row>
    <row r="56" spans="1:12" ht="14.25" customHeight="1">
      <c r="A56" s="4">
        <v>5603</v>
      </c>
      <c r="B56" s="4" t="s">
        <v>144</v>
      </c>
      <c r="C56" s="4" t="s">
        <v>23</v>
      </c>
      <c r="E56" s="4" t="s">
        <v>138</v>
      </c>
      <c r="F56" s="4" t="s">
        <v>145</v>
      </c>
      <c r="H56" s="5">
        <v>6589</v>
      </c>
      <c r="I56" s="6">
        <v>196</v>
      </c>
      <c r="J56" s="7">
        <v>1000</v>
      </c>
      <c r="K56" s="8">
        <f t="shared" si="2"/>
        <v>196</v>
      </c>
      <c r="L56" s="5">
        <f t="shared" si="3"/>
        <v>196000</v>
      </c>
    </row>
    <row r="57" spans="1:12" ht="14.25" customHeight="1">
      <c r="A57" s="4">
        <v>5658</v>
      </c>
      <c r="B57" s="4" t="s">
        <v>146</v>
      </c>
      <c r="C57" s="4" t="s">
        <v>22</v>
      </c>
      <c r="D57" s="4" t="s">
        <v>23</v>
      </c>
      <c r="E57" s="4" t="s">
        <v>138</v>
      </c>
      <c r="F57" s="4" t="s">
        <v>147</v>
      </c>
      <c r="H57" s="5">
        <v>13198</v>
      </c>
      <c r="I57" s="6">
        <v>255</v>
      </c>
      <c r="J57" s="7">
        <v>1000</v>
      </c>
      <c r="K57" s="8">
        <f t="shared" si="2"/>
        <v>255</v>
      </c>
      <c r="L57" s="5">
        <f t="shared" si="3"/>
        <v>255000</v>
      </c>
    </row>
    <row r="58" spans="1:12" ht="14.25" customHeight="1">
      <c r="A58" s="4">
        <v>5660</v>
      </c>
      <c r="B58" s="4" t="s">
        <v>148</v>
      </c>
      <c r="C58" s="4" t="s">
        <v>45</v>
      </c>
      <c r="E58" s="4" t="s">
        <v>138</v>
      </c>
      <c r="F58" s="4" t="s">
        <v>149</v>
      </c>
      <c r="H58" s="5">
        <v>8453</v>
      </c>
      <c r="I58" s="6">
        <v>144</v>
      </c>
      <c r="J58" s="7">
        <v>1000</v>
      </c>
      <c r="K58" s="8">
        <f t="shared" si="2"/>
        <v>144</v>
      </c>
      <c r="L58" s="5">
        <f t="shared" si="3"/>
        <v>144000</v>
      </c>
    </row>
    <row r="59" spans="1:12" ht="14.25" customHeight="1">
      <c r="A59" s="4">
        <v>5726</v>
      </c>
      <c r="B59" s="4" t="s">
        <v>387</v>
      </c>
      <c r="C59" s="4" t="s">
        <v>22</v>
      </c>
      <c r="E59" s="4" t="s">
        <v>151</v>
      </c>
      <c r="F59" s="4" t="s">
        <v>152</v>
      </c>
      <c r="H59" s="5">
        <v>100832</v>
      </c>
      <c r="I59" s="6">
        <v>2740</v>
      </c>
      <c r="J59" s="7">
        <v>100</v>
      </c>
      <c r="K59" s="8">
        <f t="shared" si="2"/>
        <v>274</v>
      </c>
      <c r="L59" s="5">
        <f t="shared" si="3"/>
        <v>274000</v>
      </c>
    </row>
    <row r="60" spans="1:12" ht="14.25" customHeight="1">
      <c r="A60" s="4">
        <v>5855</v>
      </c>
      <c r="B60" s="4" t="s">
        <v>153</v>
      </c>
      <c r="C60" s="4" t="s">
        <v>22</v>
      </c>
      <c r="E60" s="4" t="s">
        <v>151</v>
      </c>
      <c r="F60" s="4" t="s">
        <v>154</v>
      </c>
      <c r="G60" s="1" t="s">
        <v>312</v>
      </c>
      <c r="H60" s="5">
        <v>54019</v>
      </c>
      <c r="I60" s="6">
        <v>1490</v>
      </c>
      <c r="J60" s="7">
        <v>100</v>
      </c>
      <c r="K60" s="8">
        <f t="shared" si="2"/>
        <v>149</v>
      </c>
      <c r="L60" s="5">
        <f t="shared" si="3"/>
        <v>149000</v>
      </c>
    </row>
    <row r="61" spans="1:12" ht="14.25" customHeight="1">
      <c r="A61" s="4">
        <v>5943</v>
      </c>
      <c r="B61" s="4" t="s">
        <v>155</v>
      </c>
      <c r="C61" s="4" t="s">
        <v>22</v>
      </c>
      <c r="D61" s="4" t="s">
        <v>23</v>
      </c>
      <c r="E61" s="4" t="s">
        <v>77</v>
      </c>
      <c r="F61" s="4" t="s">
        <v>156</v>
      </c>
      <c r="G61" s="1" t="s">
        <v>312</v>
      </c>
      <c r="H61" s="5">
        <v>65275</v>
      </c>
      <c r="I61" s="6">
        <v>1285</v>
      </c>
      <c r="J61" s="7">
        <v>100</v>
      </c>
      <c r="K61" s="8">
        <f t="shared" si="2"/>
        <v>128.5</v>
      </c>
      <c r="L61" s="5">
        <f t="shared" si="3"/>
        <v>128500</v>
      </c>
    </row>
    <row r="62" spans="1:12" ht="14.25" customHeight="1">
      <c r="A62" s="4">
        <v>5952</v>
      </c>
      <c r="B62" s="4" t="s">
        <v>157</v>
      </c>
      <c r="C62" s="4" t="s">
        <v>12</v>
      </c>
      <c r="E62" s="4" t="s">
        <v>77</v>
      </c>
      <c r="F62" s="4" t="s">
        <v>158</v>
      </c>
      <c r="H62" s="5">
        <v>468</v>
      </c>
      <c r="I62" s="6">
        <v>38</v>
      </c>
      <c r="J62" s="7">
        <v>1000</v>
      </c>
      <c r="K62" s="8">
        <f t="shared" si="2"/>
        <v>38</v>
      </c>
      <c r="L62" s="5">
        <f t="shared" si="3"/>
        <v>38000</v>
      </c>
    </row>
    <row r="63" spans="1:12" ht="14.25" customHeight="1">
      <c r="A63" s="4">
        <v>6013</v>
      </c>
      <c r="B63" s="4" t="s">
        <v>159</v>
      </c>
      <c r="C63" s="4" t="s">
        <v>22</v>
      </c>
      <c r="D63" s="4" t="s">
        <v>23</v>
      </c>
      <c r="E63" s="4" t="s">
        <v>160</v>
      </c>
      <c r="F63" s="4" t="s">
        <v>161</v>
      </c>
      <c r="H63" s="5">
        <v>13609</v>
      </c>
      <c r="I63" s="6">
        <v>155</v>
      </c>
      <c r="J63" s="7">
        <v>1000</v>
      </c>
      <c r="K63" s="8">
        <f t="shared" si="2"/>
        <v>155</v>
      </c>
      <c r="L63" s="5">
        <f t="shared" si="3"/>
        <v>155000</v>
      </c>
    </row>
    <row r="64" spans="1:12" ht="14.25" customHeight="1">
      <c r="A64" s="4">
        <v>6016</v>
      </c>
      <c r="B64" s="4" t="s">
        <v>162</v>
      </c>
      <c r="C64" s="4" t="s">
        <v>12</v>
      </c>
      <c r="E64" s="4" t="s">
        <v>163</v>
      </c>
      <c r="F64" s="4" t="s">
        <v>164</v>
      </c>
      <c r="H64" s="5">
        <v>3416</v>
      </c>
      <c r="I64" s="6">
        <v>122</v>
      </c>
      <c r="J64" s="7">
        <v>1000</v>
      </c>
      <c r="K64" s="8">
        <f t="shared" si="2"/>
        <v>122</v>
      </c>
      <c r="L64" s="5">
        <f t="shared" si="3"/>
        <v>122000</v>
      </c>
    </row>
    <row r="65" spans="1:12" ht="14.25" customHeight="1">
      <c r="A65" s="4">
        <v>6018</v>
      </c>
      <c r="B65" s="4" t="s">
        <v>165</v>
      </c>
      <c r="C65" s="4" t="s">
        <v>12</v>
      </c>
      <c r="E65" s="4" t="s">
        <v>163</v>
      </c>
      <c r="F65" s="4" t="s">
        <v>71</v>
      </c>
      <c r="G65" s="1" t="s">
        <v>312</v>
      </c>
      <c r="H65" s="5">
        <v>3904</v>
      </c>
      <c r="I65" s="6">
        <v>244</v>
      </c>
      <c r="J65" s="7">
        <v>1000</v>
      </c>
      <c r="K65" s="8">
        <f t="shared" si="2"/>
        <v>244</v>
      </c>
      <c r="L65" s="5">
        <f t="shared" si="3"/>
        <v>244000</v>
      </c>
    </row>
    <row r="66" spans="1:12" ht="14.25" customHeight="1">
      <c r="A66" s="4">
        <v>6205</v>
      </c>
      <c r="B66" s="4" t="s">
        <v>393</v>
      </c>
      <c r="C66" s="4" t="s">
        <v>22</v>
      </c>
      <c r="D66" s="4" t="s">
        <v>23</v>
      </c>
      <c r="E66" s="4" t="s">
        <v>160</v>
      </c>
      <c r="F66" s="4" t="s">
        <v>167</v>
      </c>
      <c r="H66" s="5">
        <v>6369</v>
      </c>
      <c r="I66" s="6">
        <v>86</v>
      </c>
      <c r="J66" s="7">
        <v>1000</v>
      </c>
      <c r="K66" s="8">
        <f aca="true" t="shared" si="4" ref="K66:K97">I66/1000*J66</f>
        <v>86</v>
      </c>
      <c r="L66" s="5">
        <f aca="true" t="shared" si="5" ref="L66:L97">I66*J66</f>
        <v>86000</v>
      </c>
    </row>
    <row r="67" spans="1:12" ht="14.25" customHeight="1">
      <c r="A67" s="4">
        <v>6210</v>
      </c>
      <c r="B67" s="4" t="s">
        <v>168</v>
      </c>
      <c r="C67" s="4" t="s">
        <v>22</v>
      </c>
      <c r="D67" s="4" t="s">
        <v>23</v>
      </c>
      <c r="E67" s="4" t="s">
        <v>160</v>
      </c>
      <c r="F67" s="4" t="s">
        <v>169</v>
      </c>
      <c r="H67" s="5">
        <v>2464</v>
      </c>
      <c r="I67" s="6">
        <v>119</v>
      </c>
      <c r="J67" s="7">
        <v>100</v>
      </c>
      <c r="K67" s="8">
        <f t="shared" si="4"/>
        <v>11.899999999999999</v>
      </c>
      <c r="L67" s="5">
        <f t="shared" si="5"/>
        <v>11900</v>
      </c>
    </row>
    <row r="68" spans="1:12" ht="14.25" customHeight="1">
      <c r="A68" s="4">
        <v>6242</v>
      </c>
      <c r="B68" s="4" t="s">
        <v>170</v>
      </c>
      <c r="C68" s="4" t="s">
        <v>22</v>
      </c>
      <c r="D68" s="4" t="s">
        <v>23</v>
      </c>
      <c r="E68" s="4" t="s">
        <v>160</v>
      </c>
      <c r="F68" s="4" t="s">
        <v>171</v>
      </c>
      <c r="H68" s="5">
        <v>6847</v>
      </c>
      <c r="I68" s="6">
        <v>139</v>
      </c>
      <c r="J68" s="7">
        <v>1000</v>
      </c>
      <c r="K68" s="8">
        <f t="shared" si="4"/>
        <v>139</v>
      </c>
      <c r="L68" s="5">
        <f t="shared" si="5"/>
        <v>139000</v>
      </c>
    </row>
    <row r="69" spans="1:12" ht="14.25" customHeight="1">
      <c r="A69" s="4">
        <v>6299</v>
      </c>
      <c r="B69" s="4" t="s">
        <v>172</v>
      </c>
      <c r="C69" s="4" t="s">
        <v>12</v>
      </c>
      <c r="E69" s="4" t="s">
        <v>160</v>
      </c>
      <c r="F69" s="4" t="s">
        <v>173</v>
      </c>
      <c r="G69" s="1" t="s">
        <v>312</v>
      </c>
      <c r="H69" s="5">
        <v>12090</v>
      </c>
      <c r="I69" s="6">
        <v>150</v>
      </c>
      <c r="J69" s="7">
        <v>1000</v>
      </c>
      <c r="K69" s="8">
        <f t="shared" si="4"/>
        <v>150</v>
      </c>
      <c r="L69" s="5">
        <f t="shared" si="5"/>
        <v>150000</v>
      </c>
    </row>
    <row r="70" spans="1:12" ht="14.25" customHeight="1">
      <c r="A70" s="4">
        <v>6306</v>
      </c>
      <c r="B70" s="4" t="s">
        <v>391</v>
      </c>
      <c r="C70" s="4" t="s">
        <v>22</v>
      </c>
      <c r="D70" s="4" t="s">
        <v>23</v>
      </c>
      <c r="E70" s="4" t="s">
        <v>160</v>
      </c>
      <c r="F70" s="4" t="s">
        <v>175</v>
      </c>
      <c r="H70" s="5">
        <v>11309</v>
      </c>
      <c r="I70" s="6">
        <v>268</v>
      </c>
      <c r="J70" s="7">
        <v>1000</v>
      </c>
      <c r="K70" s="8">
        <f t="shared" si="4"/>
        <v>268</v>
      </c>
      <c r="L70" s="5">
        <f t="shared" si="5"/>
        <v>268000</v>
      </c>
    </row>
    <row r="71" spans="1:12" ht="14.25" customHeight="1">
      <c r="A71" s="4">
        <v>6333</v>
      </c>
      <c r="B71" s="4" t="s">
        <v>398</v>
      </c>
      <c r="C71" s="4" t="s">
        <v>45</v>
      </c>
      <c r="D71" s="4" t="s">
        <v>12</v>
      </c>
      <c r="E71" s="4" t="s">
        <v>160</v>
      </c>
      <c r="F71" s="4" t="s">
        <v>177</v>
      </c>
      <c r="H71" s="5">
        <v>13145</v>
      </c>
      <c r="I71" s="6">
        <v>1391</v>
      </c>
      <c r="J71" s="7">
        <v>100</v>
      </c>
      <c r="K71" s="8">
        <f t="shared" si="4"/>
        <v>139.1</v>
      </c>
      <c r="L71" s="5">
        <f t="shared" si="5"/>
        <v>139100</v>
      </c>
    </row>
    <row r="72" spans="1:12" ht="14.25" customHeight="1">
      <c r="A72" s="4">
        <v>6355</v>
      </c>
      <c r="B72" s="4" t="s">
        <v>178</v>
      </c>
      <c r="C72" s="4" t="s">
        <v>22</v>
      </c>
      <c r="D72" s="4" t="s">
        <v>23</v>
      </c>
      <c r="E72" s="4" t="s">
        <v>160</v>
      </c>
      <c r="F72" s="4" t="s">
        <v>179</v>
      </c>
      <c r="H72" s="5">
        <v>18715</v>
      </c>
      <c r="I72" s="6">
        <v>352</v>
      </c>
      <c r="J72" s="7">
        <v>1000</v>
      </c>
      <c r="K72" s="8">
        <f t="shared" si="4"/>
        <v>352</v>
      </c>
      <c r="L72" s="5">
        <f t="shared" si="5"/>
        <v>352000</v>
      </c>
    </row>
    <row r="73" spans="1:12" ht="14.25" customHeight="1">
      <c r="A73" s="4">
        <v>6378</v>
      </c>
      <c r="B73" s="4" t="s">
        <v>180</v>
      </c>
      <c r="C73" s="4" t="s">
        <v>22</v>
      </c>
      <c r="D73" s="4" t="s">
        <v>23</v>
      </c>
      <c r="E73" s="4" t="s">
        <v>160</v>
      </c>
      <c r="F73" s="4" t="s">
        <v>181</v>
      </c>
      <c r="H73" s="5">
        <v>14090</v>
      </c>
      <c r="I73" s="6">
        <v>684</v>
      </c>
      <c r="J73" s="7">
        <v>100</v>
      </c>
      <c r="K73" s="8">
        <f t="shared" si="4"/>
        <v>68.4</v>
      </c>
      <c r="L73" s="5">
        <f t="shared" si="5"/>
        <v>68400</v>
      </c>
    </row>
    <row r="74" spans="1:12" ht="14.25" customHeight="1">
      <c r="A74" s="4">
        <v>6457</v>
      </c>
      <c r="B74" s="4" t="s">
        <v>182</v>
      </c>
      <c r="C74" s="4" t="s">
        <v>22</v>
      </c>
      <c r="D74" s="4" t="s">
        <v>23</v>
      </c>
      <c r="E74" s="4" t="s">
        <v>160</v>
      </c>
      <c r="F74" s="4" t="s">
        <v>183</v>
      </c>
      <c r="H74" s="5">
        <v>121379</v>
      </c>
      <c r="I74" s="6">
        <v>1738</v>
      </c>
      <c r="J74" s="7">
        <v>100</v>
      </c>
      <c r="K74" s="8">
        <f t="shared" si="4"/>
        <v>173.8</v>
      </c>
      <c r="L74" s="5">
        <f t="shared" si="5"/>
        <v>173800</v>
      </c>
    </row>
    <row r="75" spans="1:12" ht="14.25" customHeight="1">
      <c r="A75" s="4">
        <v>6466</v>
      </c>
      <c r="B75" s="4" t="s">
        <v>184</v>
      </c>
      <c r="C75" s="4" t="s">
        <v>45</v>
      </c>
      <c r="D75" s="4" t="s">
        <v>12</v>
      </c>
      <c r="E75" s="4" t="s">
        <v>160</v>
      </c>
      <c r="F75" s="4" t="s">
        <v>185</v>
      </c>
      <c r="H75" s="5">
        <v>5987</v>
      </c>
      <c r="I75" s="6">
        <v>2235</v>
      </c>
      <c r="J75" s="7">
        <v>1</v>
      </c>
      <c r="K75" s="8">
        <f t="shared" si="4"/>
        <v>2.235</v>
      </c>
      <c r="L75" s="5">
        <f t="shared" si="5"/>
        <v>2235</v>
      </c>
    </row>
    <row r="76" spans="1:12" ht="14.25" customHeight="1">
      <c r="A76" s="4">
        <v>6518</v>
      </c>
      <c r="B76" s="4" t="s">
        <v>186</v>
      </c>
      <c r="C76" s="4" t="s">
        <v>17</v>
      </c>
      <c r="E76" s="4" t="s">
        <v>187</v>
      </c>
      <c r="F76" s="4" t="s">
        <v>188</v>
      </c>
      <c r="H76" s="5">
        <v>2048</v>
      </c>
      <c r="I76" s="6">
        <v>230</v>
      </c>
      <c r="J76" s="7">
        <v>1000</v>
      </c>
      <c r="K76" s="8">
        <f t="shared" si="4"/>
        <v>230</v>
      </c>
      <c r="L76" s="5">
        <f t="shared" si="5"/>
        <v>230000</v>
      </c>
    </row>
    <row r="77" spans="1:12" ht="14.25" customHeight="1">
      <c r="A77" s="4">
        <v>6591</v>
      </c>
      <c r="B77" s="4" t="s">
        <v>189</v>
      </c>
      <c r="C77" s="4" t="s">
        <v>45</v>
      </c>
      <c r="D77" s="4" t="s">
        <v>12</v>
      </c>
      <c r="E77" s="4" t="s">
        <v>187</v>
      </c>
      <c r="F77" s="4" t="s">
        <v>190</v>
      </c>
      <c r="H77" s="5">
        <v>5239</v>
      </c>
      <c r="I77" s="6">
        <v>134</v>
      </c>
      <c r="J77" s="7">
        <v>1000</v>
      </c>
      <c r="K77" s="8">
        <f t="shared" si="4"/>
        <v>134</v>
      </c>
      <c r="L77" s="5">
        <f t="shared" si="5"/>
        <v>134000</v>
      </c>
    </row>
    <row r="78" spans="1:12" ht="14.25" customHeight="1">
      <c r="A78" s="4">
        <v>6809</v>
      </c>
      <c r="B78" s="4" t="s">
        <v>191</v>
      </c>
      <c r="C78" s="4" t="s">
        <v>22</v>
      </c>
      <c r="D78" s="4" t="s">
        <v>23</v>
      </c>
      <c r="E78" s="4" t="s">
        <v>187</v>
      </c>
      <c r="F78" s="4" t="s">
        <v>192</v>
      </c>
      <c r="G78" s="1" t="s">
        <v>312</v>
      </c>
      <c r="H78" s="5">
        <v>16560</v>
      </c>
      <c r="I78" s="6">
        <v>466</v>
      </c>
      <c r="J78" s="7">
        <v>1000</v>
      </c>
      <c r="K78" s="8">
        <f t="shared" si="4"/>
        <v>466</v>
      </c>
      <c r="L78" s="5">
        <f t="shared" si="5"/>
        <v>466000</v>
      </c>
    </row>
    <row r="79" spans="1:12" ht="14.25" customHeight="1">
      <c r="A79" s="4">
        <v>6814</v>
      </c>
      <c r="B79" s="4" t="s">
        <v>193</v>
      </c>
      <c r="C79" s="4" t="s">
        <v>23</v>
      </c>
      <c r="E79" s="4" t="s">
        <v>187</v>
      </c>
      <c r="F79" s="4" t="s">
        <v>194</v>
      </c>
      <c r="H79" s="5">
        <v>16330</v>
      </c>
      <c r="I79" s="6">
        <v>512</v>
      </c>
      <c r="J79" s="7">
        <v>100</v>
      </c>
      <c r="K79" s="8">
        <f t="shared" si="4"/>
        <v>51.2</v>
      </c>
      <c r="L79" s="5">
        <f t="shared" si="5"/>
        <v>51200</v>
      </c>
    </row>
    <row r="80" spans="1:12" ht="14.25" customHeight="1">
      <c r="A80" s="4">
        <v>6855</v>
      </c>
      <c r="B80" s="4" t="s">
        <v>195</v>
      </c>
      <c r="C80" s="4" t="s">
        <v>22</v>
      </c>
      <c r="E80" s="4" t="s">
        <v>187</v>
      </c>
      <c r="F80" s="4" t="s">
        <v>196</v>
      </c>
      <c r="H80" s="5">
        <v>5196</v>
      </c>
      <c r="I80" s="6">
        <v>490</v>
      </c>
      <c r="J80" s="7">
        <v>100</v>
      </c>
      <c r="K80" s="8">
        <f t="shared" si="4"/>
        <v>49</v>
      </c>
      <c r="L80" s="5">
        <f t="shared" si="5"/>
        <v>49000</v>
      </c>
    </row>
    <row r="81" spans="1:12" ht="14.25" customHeight="1">
      <c r="A81" s="4">
        <v>6869</v>
      </c>
      <c r="B81" s="4" t="s">
        <v>197</v>
      </c>
      <c r="C81" s="4" t="s">
        <v>22</v>
      </c>
      <c r="D81" s="4" t="s">
        <v>23</v>
      </c>
      <c r="E81" s="4" t="s">
        <v>187</v>
      </c>
      <c r="F81" s="4" t="s">
        <v>198</v>
      </c>
      <c r="G81" s="1" t="s">
        <v>312</v>
      </c>
      <c r="H81" s="5">
        <v>162954</v>
      </c>
      <c r="I81" s="6">
        <v>3180</v>
      </c>
      <c r="J81" s="7">
        <v>100</v>
      </c>
      <c r="K81" s="8">
        <f t="shared" si="4"/>
        <v>318</v>
      </c>
      <c r="L81" s="5">
        <f t="shared" si="5"/>
        <v>318000</v>
      </c>
    </row>
    <row r="82" spans="1:12" ht="14.25" customHeight="1">
      <c r="A82" s="4">
        <v>6927</v>
      </c>
      <c r="B82" s="4" t="s">
        <v>199</v>
      </c>
      <c r="C82" s="4" t="s">
        <v>22</v>
      </c>
      <c r="D82" s="4" t="s">
        <v>17</v>
      </c>
      <c r="E82" s="4" t="s">
        <v>187</v>
      </c>
      <c r="F82" s="4" t="s">
        <v>200</v>
      </c>
      <c r="H82" s="5">
        <v>4174</v>
      </c>
      <c r="I82" s="6">
        <v>183</v>
      </c>
      <c r="J82" s="7">
        <v>100</v>
      </c>
      <c r="K82" s="8">
        <f t="shared" si="4"/>
        <v>18.3</v>
      </c>
      <c r="L82" s="5">
        <f t="shared" si="5"/>
        <v>18300</v>
      </c>
    </row>
    <row r="83" spans="1:12" ht="14.25" customHeight="1">
      <c r="A83" s="4">
        <v>6962</v>
      </c>
      <c r="B83" s="4" t="s">
        <v>201</v>
      </c>
      <c r="C83" s="4" t="s">
        <v>23</v>
      </c>
      <c r="E83" s="4" t="s">
        <v>187</v>
      </c>
      <c r="F83" s="4" t="s">
        <v>202</v>
      </c>
      <c r="H83" s="5">
        <v>7466</v>
      </c>
      <c r="I83" s="6">
        <v>165</v>
      </c>
      <c r="J83" s="7">
        <v>1000</v>
      </c>
      <c r="K83" s="8">
        <f t="shared" si="4"/>
        <v>165</v>
      </c>
      <c r="L83" s="5">
        <f t="shared" si="5"/>
        <v>165000</v>
      </c>
    </row>
    <row r="84" spans="1:12" ht="14.25" customHeight="1">
      <c r="A84" s="4">
        <v>6994</v>
      </c>
      <c r="B84" s="4" t="s">
        <v>203</v>
      </c>
      <c r="C84" s="4" t="s">
        <v>45</v>
      </c>
      <c r="D84" s="4" t="s">
        <v>12</v>
      </c>
      <c r="E84" s="4" t="s">
        <v>187</v>
      </c>
      <c r="F84" s="4" t="s">
        <v>204</v>
      </c>
      <c r="H84" s="5">
        <v>7240</v>
      </c>
      <c r="I84" s="6">
        <v>219</v>
      </c>
      <c r="J84" s="7">
        <v>1000</v>
      </c>
      <c r="K84" s="8">
        <f t="shared" si="4"/>
        <v>219</v>
      </c>
      <c r="L84" s="5">
        <f t="shared" si="5"/>
        <v>219000</v>
      </c>
    </row>
    <row r="85" spans="1:12" ht="14.25" customHeight="1">
      <c r="A85" s="4">
        <v>7012</v>
      </c>
      <c r="B85" s="4" t="s">
        <v>205</v>
      </c>
      <c r="C85" s="4" t="s">
        <v>22</v>
      </c>
      <c r="D85" s="4" t="s">
        <v>311</v>
      </c>
      <c r="E85" s="4" t="s">
        <v>163</v>
      </c>
      <c r="F85" s="4" t="s">
        <v>206</v>
      </c>
      <c r="G85" s="1" t="s">
        <v>312</v>
      </c>
      <c r="H85" s="5">
        <v>327247</v>
      </c>
      <c r="I85" s="6">
        <v>196</v>
      </c>
      <c r="J85" s="7">
        <v>1000</v>
      </c>
      <c r="K85" s="8">
        <f t="shared" si="4"/>
        <v>196</v>
      </c>
      <c r="L85" s="5">
        <f t="shared" si="5"/>
        <v>196000</v>
      </c>
    </row>
    <row r="86" spans="1:12" ht="14.25" customHeight="1">
      <c r="A86" s="4">
        <v>7208</v>
      </c>
      <c r="B86" s="4" t="s">
        <v>207</v>
      </c>
      <c r="C86" s="4" t="s">
        <v>12</v>
      </c>
      <c r="E86" s="4" t="s">
        <v>163</v>
      </c>
      <c r="F86" s="4" t="s">
        <v>208</v>
      </c>
      <c r="H86" s="5">
        <v>1254</v>
      </c>
      <c r="I86" s="6">
        <v>245</v>
      </c>
      <c r="J86" s="7">
        <v>100</v>
      </c>
      <c r="K86" s="8">
        <f t="shared" si="4"/>
        <v>24.5</v>
      </c>
      <c r="L86" s="5">
        <f t="shared" si="5"/>
        <v>24500</v>
      </c>
    </row>
    <row r="87" spans="1:12" ht="14.25" customHeight="1">
      <c r="A87" s="4">
        <v>7224</v>
      </c>
      <c r="B87" s="4" t="s">
        <v>394</v>
      </c>
      <c r="C87" s="4" t="s">
        <v>22</v>
      </c>
      <c r="D87" s="4" t="s">
        <v>23</v>
      </c>
      <c r="E87" s="4" t="s">
        <v>163</v>
      </c>
      <c r="F87" s="4" t="s">
        <v>210</v>
      </c>
      <c r="H87" s="5">
        <v>25263</v>
      </c>
      <c r="I87" s="6">
        <v>211</v>
      </c>
      <c r="J87" s="7">
        <v>1000</v>
      </c>
      <c r="K87" s="8">
        <f t="shared" si="4"/>
        <v>211</v>
      </c>
      <c r="L87" s="5">
        <f t="shared" si="5"/>
        <v>211000</v>
      </c>
    </row>
    <row r="88" spans="1:12" ht="14.25" customHeight="1">
      <c r="A88" s="4">
        <v>7226</v>
      </c>
      <c r="B88" s="4" t="s">
        <v>211</v>
      </c>
      <c r="C88" s="4" t="s">
        <v>22</v>
      </c>
      <c r="D88" s="4" t="s">
        <v>23</v>
      </c>
      <c r="E88" s="4" t="s">
        <v>163</v>
      </c>
      <c r="F88" s="4" t="s">
        <v>212</v>
      </c>
      <c r="H88" s="5">
        <v>14488</v>
      </c>
      <c r="I88" s="6">
        <v>339</v>
      </c>
      <c r="J88" s="7">
        <v>100</v>
      </c>
      <c r="K88" s="8">
        <f t="shared" si="4"/>
        <v>33.900000000000006</v>
      </c>
      <c r="L88" s="5">
        <f t="shared" si="5"/>
        <v>33900</v>
      </c>
    </row>
    <row r="89" spans="1:12" ht="14.25" customHeight="1">
      <c r="A89" s="4">
        <v>7279</v>
      </c>
      <c r="B89" s="4" t="s">
        <v>395</v>
      </c>
      <c r="C89" s="4" t="s">
        <v>12</v>
      </c>
      <c r="E89" s="4" t="s">
        <v>163</v>
      </c>
      <c r="F89" s="4" t="s">
        <v>214</v>
      </c>
      <c r="H89" s="5">
        <v>21210</v>
      </c>
      <c r="I89" s="6">
        <v>555</v>
      </c>
      <c r="J89" s="7">
        <v>100</v>
      </c>
      <c r="K89" s="8">
        <f t="shared" si="4"/>
        <v>55.50000000000001</v>
      </c>
      <c r="L89" s="5">
        <f t="shared" si="5"/>
        <v>55500</v>
      </c>
    </row>
    <row r="90" spans="1:12" ht="14.25" customHeight="1">
      <c r="A90" s="4">
        <v>7311</v>
      </c>
      <c r="B90" s="4" t="s">
        <v>215</v>
      </c>
      <c r="C90" s="4" t="s">
        <v>65</v>
      </c>
      <c r="E90" s="4" t="s">
        <v>163</v>
      </c>
      <c r="F90" s="4" t="s">
        <v>216</v>
      </c>
      <c r="G90" s="1" t="s">
        <v>312</v>
      </c>
      <c r="H90" s="5">
        <v>1646</v>
      </c>
      <c r="I90" s="6">
        <v>60500</v>
      </c>
      <c r="J90" s="7">
        <v>1</v>
      </c>
      <c r="K90" s="8">
        <f t="shared" si="4"/>
        <v>60.5</v>
      </c>
      <c r="L90" s="5">
        <f t="shared" si="5"/>
        <v>60500</v>
      </c>
    </row>
    <row r="91" spans="1:12" ht="14.25" customHeight="1">
      <c r="A91" s="4">
        <v>7427</v>
      </c>
      <c r="B91" s="4" t="s">
        <v>217</v>
      </c>
      <c r="C91" s="4" t="s">
        <v>22</v>
      </c>
      <c r="D91" s="4" t="s">
        <v>23</v>
      </c>
      <c r="E91" s="4" t="s">
        <v>49</v>
      </c>
      <c r="F91" s="4" t="s">
        <v>218</v>
      </c>
      <c r="H91" s="5">
        <v>4829</v>
      </c>
      <c r="I91" s="6" t="s">
        <v>375</v>
      </c>
      <c r="J91" s="7">
        <v>100</v>
      </c>
      <c r="K91" s="8">
        <f t="shared" si="4"/>
        <v>80</v>
      </c>
      <c r="L91" s="5">
        <f t="shared" si="5"/>
        <v>80000</v>
      </c>
    </row>
    <row r="92" spans="1:12" ht="14.25" customHeight="1">
      <c r="A92" s="4">
        <v>7444</v>
      </c>
      <c r="B92" s="4" t="s">
        <v>219</v>
      </c>
      <c r="C92" s="4" t="s">
        <v>12</v>
      </c>
      <c r="E92" s="4" t="s">
        <v>49</v>
      </c>
      <c r="F92" s="4" t="s">
        <v>220</v>
      </c>
      <c r="H92" s="5">
        <v>4517</v>
      </c>
      <c r="I92" s="6">
        <v>760</v>
      </c>
      <c r="J92" s="7">
        <v>100</v>
      </c>
      <c r="K92" s="8">
        <f t="shared" si="4"/>
        <v>76</v>
      </c>
      <c r="L92" s="5">
        <f t="shared" si="5"/>
        <v>76000</v>
      </c>
    </row>
    <row r="93" spans="1:12" ht="14.25" customHeight="1">
      <c r="A93" s="4">
        <v>7508</v>
      </c>
      <c r="B93" s="4" t="s">
        <v>221</v>
      </c>
      <c r="C93" s="4" t="s">
        <v>22</v>
      </c>
      <c r="D93" s="4" t="s">
        <v>23</v>
      </c>
      <c r="E93" s="4" t="s">
        <v>60</v>
      </c>
      <c r="F93" s="4" t="s">
        <v>222</v>
      </c>
      <c r="G93" s="1" t="s">
        <v>312</v>
      </c>
      <c r="H93" s="5">
        <v>4814</v>
      </c>
      <c r="I93" s="6">
        <v>361</v>
      </c>
      <c r="J93" s="7">
        <v>100</v>
      </c>
      <c r="K93" s="8">
        <f t="shared" si="4"/>
        <v>36.1</v>
      </c>
      <c r="L93" s="5">
        <f t="shared" si="5"/>
        <v>36100</v>
      </c>
    </row>
    <row r="94" spans="1:12" ht="14.25" customHeight="1">
      <c r="A94" s="4">
        <v>7545</v>
      </c>
      <c r="B94" s="4" t="s">
        <v>223</v>
      </c>
      <c r="C94" s="4" t="s">
        <v>22</v>
      </c>
      <c r="D94" s="4" t="s">
        <v>23</v>
      </c>
      <c r="E94" s="4" t="s">
        <v>60</v>
      </c>
      <c r="F94" s="4" t="s">
        <v>224</v>
      </c>
      <c r="H94" s="5">
        <v>50661</v>
      </c>
      <c r="I94" s="6">
        <v>728</v>
      </c>
      <c r="J94" s="7">
        <v>100</v>
      </c>
      <c r="K94" s="8">
        <f t="shared" si="4"/>
        <v>72.8</v>
      </c>
      <c r="L94" s="5">
        <f t="shared" si="5"/>
        <v>72800</v>
      </c>
    </row>
    <row r="95" spans="1:12" ht="14.25" customHeight="1">
      <c r="A95" s="4">
        <v>7825</v>
      </c>
      <c r="B95" s="4" t="s">
        <v>225</v>
      </c>
      <c r="C95" s="4" t="s">
        <v>22</v>
      </c>
      <c r="E95" s="4" t="s">
        <v>226</v>
      </c>
      <c r="F95" s="4" t="s">
        <v>122</v>
      </c>
      <c r="G95" s="1" t="s">
        <v>312</v>
      </c>
      <c r="H95" s="5">
        <v>22620</v>
      </c>
      <c r="I95" s="6">
        <v>78000</v>
      </c>
      <c r="J95" s="7">
        <v>1</v>
      </c>
      <c r="K95" s="8">
        <f t="shared" si="4"/>
        <v>78</v>
      </c>
      <c r="L95" s="5">
        <f t="shared" si="5"/>
        <v>78000</v>
      </c>
    </row>
    <row r="96" spans="1:12" ht="14.25" customHeight="1">
      <c r="A96" s="4">
        <v>7936</v>
      </c>
      <c r="B96" s="4" t="s">
        <v>227</v>
      </c>
      <c r="C96" s="4" t="s">
        <v>22</v>
      </c>
      <c r="D96" s="4" t="s">
        <v>23</v>
      </c>
      <c r="E96" s="4" t="s">
        <v>226</v>
      </c>
      <c r="F96" s="4" t="s">
        <v>228</v>
      </c>
      <c r="G96" s="1" t="s">
        <v>312</v>
      </c>
      <c r="H96" s="5">
        <v>139174</v>
      </c>
      <c r="I96" s="6" t="s">
        <v>376</v>
      </c>
      <c r="J96" s="7">
        <v>1000</v>
      </c>
      <c r="K96" s="8">
        <f t="shared" si="4"/>
        <v>696</v>
      </c>
      <c r="L96" s="5">
        <f t="shared" si="5"/>
        <v>696000</v>
      </c>
    </row>
    <row r="97" spans="1:12" ht="14.25" customHeight="1">
      <c r="A97" s="4">
        <v>7968</v>
      </c>
      <c r="B97" s="4" t="s">
        <v>229</v>
      </c>
      <c r="C97" s="4" t="s">
        <v>22</v>
      </c>
      <c r="D97" s="4" t="s">
        <v>23</v>
      </c>
      <c r="E97" s="4" t="s">
        <v>226</v>
      </c>
      <c r="F97" s="4" t="s">
        <v>230</v>
      </c>
      <c r="G97" s="1" t="s">
        <v>312</v>
      </c>
      <c r="H97" s="5">
        <v>2646</v>
      </c>
      <c r="I97" s="6" t="s">
        <v>377</v>
      </c>
      <c r="J97" s="7">
        <v>1000</v>
      </c>
      <c r="K97" s="8">
        <f t="shared" si="4"/>
        <v>70</v>
      </c>
      <c r="L97" s="5">
        <f t="shared" si="5"/>
        <v>70000</v>
      </c>
    </row>
    <row r="98" spans="1:12" ht="14.25" customHeight="1">
      <c r="A98" s="4">
        <v>7971</v>
      </c>
      <c r="B98" s="4" t="s">
        <v>231</v>
      </c>
      <c r="C98" s="4" t="s">
        <v>22</v>
      </c>
      <c r="D98" s="4" t="s">
        <v>23</v>
      </c>
      <c r="E98" s="4" t="s">
        <v>86</v>
      </c>
      <c r="F98" s="4" t="s">
        <v>232</v>
      </c>
      <c r="H98" s="5">
        <v>11495</v>
      </c>
      <c r="I98" s="6" t="s">
        <v>378</v>
      </c>
      <c r="J98" s="7">
        <v>1000</v>
      </c>
      <c r="K98" s="8">
        <f aca="true" t="shared" si="6" ref="K98:K120">I98/1000*J98</f>
        <v>172</v>
      </c>
      <c r="L98" s="5">
        <f aca="true" t="shared" si="7" ref="L98:L120">I98*J98</f>
        <v>172000</v>
      </c>
    </row>
    <row r="99" spans="1:12" ht="14.25" customHeight="1">
      <c r="A99" s="4">
        <v>8107</v>
      </c>
      <c r="B99" s="4" t="s">
        <v>233</v>
      </c>
      <c r="C99" s="4" t="s">
        <v>23</v>
      </c>
      <c r="E99" s="4" t="s">
        <v>82</v>
      </c>
      <c r="F99" s="4" t="s">
        <v>234</v>
      </c>
      <c r="G99" s="1" t="s">
        <v>312</v>
      </c>
      <c r="H99" s="5">
        <v>1100</v>
      </c>
      <c r="I99" s="6">
        <v>2</v>
      </c>
      <c r="J99" s="7">
        <v>1000</v>
      </c>
      <c r="K99" s="8">
        <f t="shared" si="6"/>
        <v>2</v>
      </c>
      <c r="L99" s="5">
        <f t="shared" si="7"/>
        <v>2000</v>
      </c>
    </row>
    <row r="100" spans="1:12" ht="14.25" customHeight="1">
      <c r="A100" s="4">
        <v>8142</v>
      </c>
      <c r="B100" s="4" t="s">
        <v>235</v>
      </c>
      <c r="C100" s="4" t="s">
        <v>22</v>
      </c>
      <c r="D100" s="4" t="s">
        <v>313</v>
      </c>
      <c r="E100" s="4" t="s">
        <v>49</v>
      </c>
      <c r="F100" s="4" t="s">
        <v>237</v>
      </c>
      <c r="G100" s="1" t="s">
        <v>314</v>
      </c>
      <c r="H100" s="5">
        <v>18666</v>
      </c>
      <c r="I100" s="6">
        <v>339</v>
      </c>
      <c r="J100" s="7">
        <v>1000</v>
      </c>
      <c r="K100" s="8">
        <f t="shared" si="6"/>
        <v>339</v>
      </c>
      <c r="L100" s="5">
        <f t="shared" si="7"/>
        <v>339000</v>
      </c>
    </row>
    <row r="101" spans="1:12" ht="14.25" customHeight="1">
      <c r="A101" s="4">
        <v>8257</v>
      </c>
      <c r="B101" s="4" t="s">
        <v>238</v>
      </c>
      <c r="C101" s="4" t="s">
        <v>17</v>
      </c>
      <c r="E101" s="4" t="s">
        <v>60</v>
      </c>
      <c r="F101" s="4" t="s">
        <v>239</v>
      </c>
      <c r="H101" s="5">
        <v>1094</v>
      </c>
      <c r="I101" s="6">
        <v>1350</v>
      </c>
      <c r="J101" s="7">
        <v>100</v>
      </c>
      <c r="K101" s="8">
        <f t="shared" si="6"/>
        <v>135</v>
      </c>
      <c r="L101" s="5">
        <f t="shared" si="7"/>
        <v>135000</v>
      </c>
    </row>
    <row r="102" spans="1:12" ht="14.25" customHeight="1">
      <c r="A102" s="4">
        <v>8287</v>
      </c>
      <c r="B102" s="4" t="s">
        <v>240</v>
      </c>
      <c r="C102" s="4" t="s">
        <v>12</v>
      </c>
      <c r="E102" s="4" t="s">
        <v>60</v>
      </c>
      <c r="F102" s="4" t="s">
        <v>241</v>
      </c>
      <c r="H102" s="5">
        <v>33395</v>
      </c>
      <c r="I102" s="6">
        <v>1275</v>
      </c>
      <c r="J102" s="7">
        <v>100</v>
      </c>
      <c r="K102" s="8">
        <f t="shared" si="6"/>
        <v>127.49999999999999</v>
      </c>
      <c r="L102" s="5">
        <f t="shared" si="7"/>
        <v>127500</v>
      </c>
    </row>
    <row r="103" spans="1:12" ht="14.25" customHeight="1">
      <c r="A103" s="4">
        <v>8493</v>
      </c>
      <c r="B103" s="4" t="s">
        <v>242</v>
      </c>
      <c r="C103" s="4" t="s">
        <v>12</v>
      </c>
      <c r="E103" s="4" t="s">
        <v>243</v>
      </c>
      <c r="F103" s="4" t="s">
        <v>244</v>
      </c>
      <c r="G103" s="1" t="s">
        <v>314</v>
      </c>
      <c r="H103" s="5">
        <v>1827</v>
      </c>
      <c r="I103" s="6">
        <v>164</v>
      </c>
      <c r="J103" s="7">
        <v>100</v>
      </c>
      <c r="K103" s="8">
        <f t="shared" si="6"/>
        <v>16.400000000000002</v>
      </c>
      <c r="L103" s="5">
        <f t="shared" si="7"/>
        <v>16400</v>
      </c>
    </row>
    <row r="104" spans="1:12" ht="14.25" customHeight="1">
      <c r="A104" s="4">
        <v>8543</v>
      </c>
      <c r="B104" s="4" t="s">
        <v>245</v>
      </c>
      <c r="C104" s="4" t="s">
        <v>22</v>
      </c>
      <c r="D104" s="4" t="s">
        <v>23</v>
      </c>
      <c r="E104" s="4" t="s">
        <v>246</v>
      </c>
      <c r="F104" s="4" t="s">
        <v>247</v>
      </c>
      <c r="G104" s="1" t="s">
        <v>314</v>
      </c>
      <c r="H104" s="5">
        <v>59997</v>
      </c>
      <c r="I104" s="6">
        <v>146</v>
      </c>
      <c r="J104" s="7">
        <v>1000</v>
      </c>
      <c r="K104" s="8">
        <f t="shared" si="6"/>
        <v>146</v>
      </c>
      <c r="L104" s="5">
        <f t="shared" si="7"/>
        <v>146000</v>
      </c>
    </row>
    <row r="105" spans="1:12" ht="14.25" customHeight="1">
      <c r="A105" s="4">
        <v>8917</v>
      </c>
      <c r="B105" s="4" t="s">
        <v>248</v>
      </c>
      <c r="C105" s="4" t="s">
        <v>12</v>
      </c>
      <c r="E105" s="4" t="s">
        <v>68</v>
      </c>
      <c r="F105" s="4" t="s">
        <v>249</v>
      </c>
      <c r="H105" s="5">
        <v>2822</v>
      </c>
      <c r="I105" s="6">
        <v>167</v>
      </c>
      <c r="J105" s="7">
        <v>100</v>
      </c>
      <c r="K105" s="8">
        <f t="shared" si="6"/>
        <v>16.7</v>
      </c>
      <c r="L105" s="5">
        <f t="shared" si="7"/>
        <v>16700</v>
      </c>
    </row>
    <row r="106" spans="1:12" ht="14.25" customHeight="1">
      <c r="A106" s="4">
        <v>8931</v>
      </c>
      <c r="B106" s="4" t="s">
        <v>250</v>
      </c>
      <c r="C106" s="4" t="s">
        <v>17</v>
      </c>
      <c r="E106" s="4" t="s">
        <v>68</v>
      </c>
      <c r="F106" s="4" t="s">
        <v>251</v>
      </c>
      <c r="G106" s="1" t="s">
        <v>314</v>
      </c>
      <c r="H106" s="5">
        <v>2200</v>
      </c>
      <c r="I106" s="6">
        <v>220</v>
      </c>
      <c r="J106" s="7">
        <v>100</v>
      </c>
      <c r="K106" s="8">
        <f t="shared" si="6"/>
        <v>22</v>
      </c>
      <c r="L106" s="5">
        <f t="shared" si="7"/>
        <v>22000</v>
      </c>
    </row>
    <row r="107" spans="1:12" ht="14.25" customHeight="1">
      <c r="A107" s="4">
        <v>9046</v>
      </c>
      <c r="B107" s="4" t="s">
        <v>252</v>
      </c>
      <c r="C107" s="4" t="s">
        <v>23</v>
      </c>
      <c r="E107" s="4" t="s">
        <v>253</v>
      </c>
      <c r="F107" s="4" t="s">
        <v>254</v>
      </c>
      <c r="G107" s="1" t="s">
        <v>314</v>
      </c>
      <c r="H107" s="5">
        <v>31037</v>
      </c>
      <c r="I107" s="6">
        <v>385</v>
      </c>
      <c r="J107" s="7">
        <v>1000</v>
      </c>
      <c r="K107" s="8">
        <f t="shared" si="6"/>
        <v>385</v>
      </c>
      <c r="L107" s="5">
        <f t="shared" si="7"/>
        <v>385000</v>
      </c>
    </row>
    <row r="108" spans="1:12" ht="14.25" customHeight="1">
      <c r="A108" s="4">
        <v>9052</v>
      </c>
      <c r="B108" s="4" t="s">
        <v>255</v>
      </c>
      <c r="C108" s="4" t="s">
        <v>23</v>
      </c>
      <c r="E108" s="4" t="s">
        <v>253</v>
      </c>
      <c r="F108" s="4" t="s">
        <v>256</v>
      </c>
      <c r="G108" s="1" t="s">
        <v>314</v>
      </c>
      <c r="H108" s="5">
        <v>33719</v>
      </c>
      <c r="I108" s="6">
        <v>302</v>
      </c>
      <c r="J108" s="7">
        <v>1000</v>
      </c>
      <c r="K108" s="8">
        <f t="shared" si="6"/>
        <v>302</v>
      </c>
      <c r="L108" s="5">
        <f t="shared" si="7"/>
        <v>302000</v>
      </c>
    </row>
    <row r="109" spans="1:12" ht="14.25" customHeight="1">
      <c r="A109" s="4">
        <v>9083</v>
      </c>
      <c r="B109" s="4" t="s">
        <v>257</v>
      </c>
      <c r="C109" s="4" t="s">
        <v>12</v>
      </c>
      <c r="E109" s="4" t="s">
        <v>253</v>
      </c>
      <c r="F109" s="4" t="s">
        <v>258</v>
      </c>
      <c r="H109" s="5">
        <v>19689</v>
      </c>
      <c r="I109" s="6">
        <v>638</v>
      </c>
      <c r="J109" s="7">
        <v>1000</v>
      </c>
      <c r="K109" s="8">
        <f t="shared" si="6"/>
        <v>638</v>
      </c>
      <c r="L109" s="5">
        <f t="shared" si="7"/>
        <v>638000</v>
      </c>
    </row>
    <row r="110" spans="1:12" ht="14.25" customHeight="1">
      <c r="A110" s="4">
        <v>9115</v>
      </c>
      <c r="B110" s="4" t="s">
        <v>259</v>
      </c>
      <c r="C110" s="4" t="s">
        <v>22</v>
      </c>
      <c r="D110" s="4" t="s">
        <v>23</v>
      </c>
      <c r="E110" s="4" t="s">
        <v>260</v>
      </c>
      <c r="F110" s="4" t="s">
        <v>261</v>
      </c>
      <c r="G110" s="1" t="s">
        <v>314</v>
      </c>
      <c r="H110" s="5">
        <v>13356</v>
      </c>
      <c r="I110" s="6">
        <v>371</v>
      </c>
      <c r="J110" s="7">
        <v>100</v>
      </c>
      <c r="K110" s="8">
        <f t="shared" si="6"/>
        <v>37.1</v>
      </c>
      <c r="L110" s="5">
        <f t="shared" si="7"/>
        <v>37100</v>
      </c>
    </row>
    <row r="111" spans="1:12" ht="14.25" customHeight="1">
      <c r="A111" s="4">
        <v>9322</v>
      </c>
      <c r="B111" s="4" t="s">
        <v>262</v>
      </c>
      <c r="C111" s="4" t="s">
        <v>12</v>
      </c>
      <c r="E111" s="4" t="s">
        <v>263</v>
      </c>
      <c r="F111" s="4" t="s">
        <v>264</v>
      </c>
      <c r="G111" s="1" t="s">
        <v>314</v>
      </c>
      <c r="H111" s="5">
        <v>4452</v>
      </c>
      <c r="I111" s="6">
        <v>539</v>
      </c>
      <c r="J111" s="7">
        <v>1000</v>
      </c>
      <c r="K111" s="8">
        <f t="shared" si="6"/>
        <v>539</v>
      </c>
      <c r="L111" s="5">
        <f t="shared" si="7"/>
        <v>539000</v>
      </c>
    </row>
    <row r="112" spans="1:12" ht="14.25" customHeight="1">
      <c r="A112" s="4">
        <v>9362</v>
      </c>
      <c r="B112" s="4" t="s">
        <v>265</v>
      </c>
      <c r="C112" s="4" t="s">
        <v>12</v>
      </c>
      <c r="E112" s="4" t="s">
        <v>263</v>
      </c>
      <c r="F112" s="4" t="s">
        <v>266</v>
      </c>
      <c r="G112" s="1" t="s">
        <v>314</v>
      </c>
      <c r="H112" s="5">
        <v>2497</v>
      </c>
      <c r="I112" s="6" t="s">
        <v>379</v>
      </c>
      <c r="J112" s="7">
        <v>1000</v>
      </c>
      <c r="K112" s="8">
        <f t="shared" si="6"/>
        <v>204</v>
      </c>
      <c r="L112" s="5">
        <f t="shared" si="7"/>
        <v>204000</v>
      </c>
    </row>
    <row r="113" spans="1:12" ht="14.25" customHeight="1">
      <c r="A113" s="4">
        <v>9364</v>
      </c>
      <c r="B113" s="4" t="s">
        <v>267</v>
      </c>
      <c r="C113" s="4" t="s">
        <v>22</v>
      </c>
      <c r="D113" s="4" t="s">
        <v>23</v>
      </c>
      <c r="E113" s="4" t="s">
        <v>263</v>
      </c>
      <c r="F113" s="4" t="s">
        <v>268</v>
      </c>
      <c r="G113" s="1" t="s">
        <v>314</v>
      </c>
      <c r="H113" s="5">
        <v>176953</v>
      </c>
      <c r="I113" s="6" t="s">
        <v>380</v>
      </c>
      <c r="J113" s="7">
        <v>1000</v>
      </c>
      <c r="K113" s="8">
        <f t="shared" si="6"/>
        <v>645</v>
      </c>
      <c r="L113" s="5">
        <f t="shared" si="7"/>
        <v>645000</v>
      </c>
    </row>
    <row r="114" spans="1:12" ht="14.25" customHeight="1">
      <c r="A114" s="4">
        <v>9365</v>
      </c>
      <c r="B114" s="4" t="s">
        <v>269</v>
      </c>
      <c r="C114" s="4" t="s">
        <v>12</v>
      </c>
      <c r="E114" s="4" t="s">
        <v>263</v>
      </c>
      <c r="F114" s="4" t="s">
        <v>270</v>
      </c>
      <c r="G114" s="1" t="s">
        <v>314</v>
      </c>
      <c r="H114" s="5">
        <v>2925</v>
      </c>
      <c r="I114" s="6">
        <v>199</v>
      </c>
      <c r="J114" s="7">
        <v>1000</v>
      </c>
      <c r="K114" s="8">
        <f t="shared" si="6"/>
        <v>199</v>
      </c>
      <c r="L114" s="5">
        <f t="shared" si="7"/>
        <v>199000</v>
      </c>
    </row>
    <row r="115" spans="1:12" ht="14.25" customHeight="1">
      <c r="A115" s="4">
        <v>9630</v>
      </c>
      <c r="B115" s="4" t="s">
        <v>271</v>
      </c>
      <c r="C115" s="4" t="s">
        <v>45</v>
      </c>
      <c r="E115" s="4" t="s">
        <v>46</v>
      </c>
      <c r="F115" s="4" t="s">
        <v>272</v>
      </c>
      <c r="H115" s="5">
        <v>5144</v>
      </c>
      <c r="I115" s="6" t="s">
        <v>381</v>
      </c>
      <c r="J115" s="7">
        <v>100</v>
      </c>
      <c r="K115" s="8">
        <f t="shared" si="6"/>
        <v>49.9</v>
      </c>
      <c r="L115" s="5">
        <f t="shared" si="7"/>
        <v>49900</v>
      </c>
    </row>
    <row r="116" spans="1:12" ht="14.25" customHeight="1">
      <c r="A116" s="4">
        <v>9728</v>
      </c>
      <c r="B116" s="4" t="s">
        <v>390</v>
      </c>
      <c r="C116" s="4" t="s">
        <v>22</v>
      </c>
      <c r="D116" s="4" t="s">
        <v>23</v>
      </c>
      <c r="E116" s="4" t="s">
        <v>46</v>
      </c>
      <c r="F116" s="4" t="s">
        <v>274</v>
      </c>
      <c r="H116" s="5">
        <v>26252</v>
      </c>
      <c r="I116" s="6" t="s">
        <v>382</v>
      </c>
      <c r="J116" s="7">
        <v>100</v>
      </c>
      <c r="K116" s="8">
        <f t="shared" si="6"/>
        <v>127.49999999999999</v>
      </c>
      <c r="L116" s="5">
        <f t="shared" si="7"/>
        <v>127500</v>
      </c>
    </row>
    <row r="117" spans="1:12" ht="14.25" customHeight="1">
      <c r="A117" s="4">
        <v>9814</v>
      </c>
      <c r="B117" s="4" t="s">
        <v>275</v>
      </c>
      <c r="C117" s="4" t="s">
        <v>45</v>
      </c>
      <c r="D117" s="4" t="s">
        <v>12</v>
      </c>
      <c r="E117" s="4" t="s">
        <v>49</v>
      </c>
      <c r="F117" s="4" t="s">
        <v>276</v>
      </c>
      <c r="G117" s="1" t="s">
        <v>314</v>
      </c>
      <c r="H117" s="5">
        <v>8622</v>
      </c>
      <c r="I117" s="6" t="s">
        <v>383</v>
      </c>
      <c r="J117" s="7">
        <v>100</v>
      </c>
      <c r="K117" s="8">
        <f t="shared" si="6"/>
        <v>97.5</v>
      </c>
      <c r="L117" s="5">
        <f t="shared" si="7"/>
        <v>97500</v>
      </c>
    </row>
    <row r="118" spans="1:12" ht="14.25" customHeight="1">
      <c r="A118" s="4">
        <v>9869</v>
      </c>
      <c r="B118" s="4" t="s">
        <v>277</v>
      </c>
      <c r="C118" s="4" t="s">
        <v>22</v>
      </c>
      <c r="D118" s="4" t="s">
        <v>23</v>
      </c>
      <c r="E118" s="4" t="s">
        <v>49</v>
      </c>
      <c r="F118" s="4" t="s">
        <v>278</v>
      </c>
      <c r="H118" s="5">
        <v>53910</v>
      </c>
      <c r="I118" s="6" t="s">
        <v>384</v>
      </c>
      <c r="J118" s="7">
        <v>100</v>
      </c>
      <c r="K118" s="8">
        <f t="shared" si="6"/>
        <v>141.3</v>
      </c>
      <c r="L118" s="5">
        <f t="shared" si="7"/>
        <v>141300</v>
      </c>
    </row>
    <row r="119" spans="1:12" ht="14.25" customHeight="1">
      <c r="A119" s="4">
        <v>9885</v>
      </c>
      <c r="B119" s="4" t="s">
        <v>279</v>
      </c>
      <c r="C119" s="4" t="s">
        <v>12</v>
      </c>
      <c r="E119" s="4" t="s">
        <v>49</v>
      </c>
      <c r="F119" s="4" t="s">
        <v>280</v>
      </c>
      <c r="G119" s="1" t="s">
        <v>314</v>
      </c>
      <c r="H119" s="5">
        <v>6416</v>
      </c>
      <c r="I119" s="6" t="s">
        <v>385</v>
      </c>
      <c r="J119" s="7">
        <v>100</v>
      </c>
      <c r="K119" s="8">
        <f t="shared" si="6"/>
        <v>30.5</v>
      </c>
      <c r="L119" s="5">
        <f t="shared" si="7"/>
        <v>30500</v>
      </c>
    </row>
    <row r="120" spans="1:12" ht="14.25" customHeight="1">
      <c r="A120" s="4">
        <v>9919</v>
      </c>
      <c r="B120" s="4" t="s">
        <v>392</v>
      </c>
      <c r="C120" s="4" t="s">
        <v>45</v>
      </c>
      <c r="D120" s="4" t="s">
        <v>12</v>
      </c>
      <c r="E120" s="4" t="s">
        <v>60</v>
      </c>
      <c r="F120" s="4" t="s">
        <v>282</v>
      </c>
      <c r="H120" s="5">
        <v>22993</v>
      </c>
      <c r="I120" s="6" t="s">
        <v>375</v>
      </c>
      <c r="J120" s="7">
        <v>100</v>
      </c>
      <c r="K120" s="8">
        <f t="shared" si="6"/>
        <v>80</v>
      </c>
      <c r="L120" s="5">
        <f t="shared" si="7"/>
        <v>80000</v>
      </c>
    </row>
    <row r="122" spans="2:12" ht="14.25" customHeight="1">
      <c r="B122" s="11" t="s">
        <v>315</v>
      </c>
      <c r="C122" s="54">
        <f>SUM(H2:H120)</f>
        <v>3152553</v>
      </c>
      <c r="D122" s="55"/>
      <c r="E122" s="10"/>
      <c r="F122" s="11" t="s">
        <v>288</v>
      </c>
      <c r="G122" s="61">
        <f>AVERAGE(K2:K120)</f>
        <v>177.246512605042</v>
      </c>
      <c r="H122" s="61"/>
      <c r="I122" s="4"/>
      <c r="J122" s="59" t="s">
        <v>355</v>
      </c>
      <c r="K122" s="59"/>
      <c r="L122" s="59"/>
    </row>
    <row r="123" spans="2:12" ht="14.25" customHeight="1">
      <c r="B123" s="11" t="s">
        <v>316</v>
      </c>
      <c r="C123" s="56">
        <f>C122/3429122*100</f>
        <v>91.93469931953427</v>
      </c>
      <c r="D123" s="57"/>
      <c r="E123" s="8"/>
      <c r="F123" s="11" t="s">
        <v>289</v>
      </c>
      <c r="G123" s="61">
        <f>SUMIF($G2:$G120,"○",K2:K120)/57</f>
        <v>192.10175438596494</v>
      </c>
      <c r="H123" s="61"/>
      <c r="I123" s="4"/>
      <c r="J123" s="17" t="s">
        <v>295</v>
      </c>
      <c r="K123" s="63">
        <v>8351.91</v>
      </c>
      <c r="L123" s="63"/>
    </row>
    <row r="124" spans="10:12" ht="14.25" customHeight="1">
      <c r="J124" s="17" t="s">
        <v>317</v>
      </c>
      <c r="K124" s="63">
        <v>793.82</v>
      </c>
      <c r="L124" s="63"/>
    </row>
    <row r="125" spans="2:12" ht="14.25" customHeight="1">
      <c r="B125" s="11" t="s">
        <v>318</v>
      </c>
      <c r="C125" s="54">
        <f>SUMIF(G2:G120,"○",H2:H120)</f>
        <v>2053207</v>
      </c>
      <c r="D125" s="55"/>
      <c r="E125" s="9"/>
      <c r="F125" s="11" t="s">
        <v>284</v>
      </c>
      <c r="G125" s="52">
        <f>SUM(L2:L120)</f>
        <v>21092335</v>
      </c>
      <c r="H125" s="52"/>
      <c r="I125" s="4"/>
      <c r="K125" s="4"/>
      <c r="L125" s="4"/>
    </row>
    <row r="126" spans="2:12" ht="14.25" customHeight="1">
      <c r="B126" s="11" t="s">
        <v>319</v>
      </c>
      <c r="C126" s="58">
        <f>C125/2263822*100</f>
        <v>90.69648585445323</v>
      </c>
      <c r="D126" s="58"/>
      <c r="E126" s="9"/>
      <c r="F126" s="11" t="s">
        <v>285</v>
      </c>
      <c r="G126" s="52">
        <f>SUMIF($G2:$G120,"○",L2:L120)</f>
        <v>10949800</v>
      </c>
      <c r="H126" s="52"/>
      <c r="I126" s="4"/>
      <c r="K126" s="4"/>
      <c r="L126" s="4"/>
    </row>
    <row r="128" spans="1:2" ht="14.25" customHeight="1">
      <c r="A128" s="53" t="s">
        <v>386</v>
      </c>
      <c r="B128" s="53"/>
    </row>
    <row r="129" spans="1:12" ht="14.25" customHeight="1">
      <c r="A129" s="4">
        <v>1768</v>
      </c>
      <c r="B129" s="4" t="s">
        <v>19</v>
      </c>
      <c r="C129" s="4" t="s">
        <v>12</v>
      </c>
      <c r="E129" s="4" t="s">
        <v>13</v>
      </c>
      <c r="F129" s="4" t="s">
        <v>20</v>
      </c>
      <c r="H129" s="5">
        <v>1470</v>
      </c>
      <c r="I129" s="6">
        <v>192</v>
      </c>
      <c r="J129" s="7">
        <v>1000</v>
      </c>
      <c r="K129" s="8">
        <f aca="true" t="shared" si="8" ref="K129:K147">I129/1000*J129</f>
        <v>192</v>
      </c>
      <c r="L129" s="5">
        <f aca="true" t="shared" si="9" ref="L129:L147">I129*J129</f>
        <v>192000</v>
      </c>
    </row>
    <row r="130" spans="1:12" ht="14.25" customHeight="1">
      <c r="A130" s="4">
        <v>3038</v>
      </c>
      <c r="B130" s="4" t="s">
        <v>57</v>
      </c>
      <c r="C130" s="4" t="s">
        <v>12</v>
      </c>
      <c r="E130" s="4" t="s">
        <v>49</v>
      </c>
      <c r="F130" s="4" t="s">
        <v>58</v>
      </c>
      <c r="H130" s="5">
        <v>11106</v>
      </c>
      <c r="I130" s="6" t="s">
        <v>366</v>
      </c>
      <c r="J130" s="7">
        <v>100</v>
      </c>
      <c r="K130" s="8">
        <f t="shared" si="8"/>
        <v>126.2</v>
      </c>
      <c r="L130" s="5">
        <f t="shared" si="9"/>
        <v>126200</v>
      </c>
    </row>
    <row r="131" spans="1:12" ht="14.25" customHeight="1">
      <c r="A131" s="4">
        <v>3241</v>
      </c>
      <c r="B131" s="4" t="s">
        <v>67</v>
      </c>
      <c r="C131" s="4" t="s">
        <v>17</v>
      </c>
      <c r="E131" s="4" t="s">
        <v>68</v>
      </c>
      <c r="F131" s="4" t="s">
        <v>69</v>
      </c>
      <c r="H131" s="5">
        <v>286</v>
      </c>
      <c r="I131" s="6" t="s">
        <v>369</v>
      </c>
      <c r="J131" s="7">
        <v>1</v>
      </c>
      <c r="K131" s="8">
        <f t="shared" si="8"/>
        <v>25.3</v>
      </c>
      <c r="L131" s="5">
        <f t="shared" si="9"/>
        <v>25300</v>
      </c>
    </row>
    <row r="132" spans="1:12" ht="14.25" customHeight="1">
      <c r="A132" s="4">
        <v>3515</v>
      </c>
      <c r="B132" s="4" t="s">
        <v>81</v>
      </c>
      <c r="C132" s="4" t="s">
        <v>17</v>
      </c>
      <c r="E132" s="4" t="s">
        <v>82</v>
      </c>
      <c r="F132" s="4" t="s">
        <v>83</v>
      </c>
      <c r="H132" s="5">
        <v>2735</v>
      </c>
      <c r="I132" s="6">
        <v>547</v>
      </c>
      <c r="J132" s="7">
        <v>1000</v>
      </c>
      <c r="K132" s="8">
        <f t="shared" si="8"/>
        <v>547</v>
      </c>
      <c r="L132" s="5">
        <f t="shared" si="9"/>
        <v>547000</v>
      </c>
    </row>
    <row r="133" spans="1:12" ht="14.25" customHeight="1">
      <c r="A133" s="4">
        <v>4025</v>
      </c>
      <c r="B133" s="4" t="s">
        <v>84</v>
      </c>
      <c r="C133" s="4" t="s">
        <v>23</v>
      </c>
      <c r="D133" s="4" t="s">
        <v>85</v>
      </c>
      <c r="E133" s="4" t="s">
        <v>86</v>
      </c>
      <c r="F133" s="4" t="s">
        <v>87</v>
      </c>
      <c r="H133" s="5">
        <v>9813</v>
      </c>
      <c r="I133" s="6">
        <v>396</v>
      </c>
      <c r="J133" s="7">
        <v>1000</v>
      </c>
      <c r="K133" s="8">
        <f t="shared" si="8"/>
        <v>396</v>
      </c>
      <c r="L133" s="5">
        <f t="shared" si="9"/>
        <v>396000</v>
      </c>
    </row>
    <row r="134" spans="1:12" ht="14.25" customHeight="1">
      <c r="A134" s="4">
        <v>4102</v>
      </c>
      <c r="B134" s="4" t="s">
        <v>88</v>
      </c>
      <c r="C134" s="4" t="s">
        <v>12</v>
      </c>
      <c r="E134" s="4" t="s">
        <v>86</v>
      </c>
      <c r="F134" s="4" t="s">
        <v>89</v>
      </c>
      <c r="H134" s="5">
        <v>1230</v>
      </c>
      <c r="I134" s="6">
        <v>105</v>
      </c>
      <c r="J134" s="7">
        <v>1000</v>
      </c>
      <c r="K134" s="8">
        <f t="shared" si="8"/>
        <v>105</v>
      </c>
      <c r="L134" s="5">
        <f t="shared" si="9"/>
        <v>105000</v>
      </c>
    </row>
    <row r="135" spans="1:12" ht="14.25" customHeight="1">
      <c r="A135" s="4">
        <v>4341</v>
      </c>
      <c r="B135" s="4" t="s">
        <v>94</v>
      </c>
      <c r="C135" s="4" t="s">
        <v>12</v>
      </c>
      <c r="E135" s="4" t="s">
        <v>46</v>
      </c>
      <c r="F135" s="4" t="s">
        <v>95</v>
      </c>
      <c r="H135" s="5">
        <v>1610</v>
      </c>
      <c r="I135" s="6">
        <v>449</v>
      </c>
      <c r="J135" s="7">
        <v>1000</v>
      </c>
      <c r="K135" s="8">
        <f t="shared" si="8"/>
        <v>449</v>
      </c>
      <c r="L135" s="5">
        <f t="shared" si="9"/>
        <v>449000</v>
      </c>
    </row>
    <row r="136" spans="1:12" ht="14.25" customHeight="1">
      <c r="A136" s="4">
        <v>4552</v>
      </c>
      <c r="B136" s="4" t="s">
        <v>101</v>
      </c>
      <c r="C136" s="4" t="s">
        <v>12</v>
      </c>
      <c r="E136" s="4" t="s">
        <v>99</v>
      </c>
      <c r="F136" s="4" t="s">
        <v>102</v>
      </c>
      <c r="H136" s="5">
        <v>8613</v>
      </c>
      <c r="I136" s="6">
        <v>310</v>
      </c>
      <c r="J136" s="7">
        <v>1000</v>
      </c>
      <c r="K136" s="8">
        <f t="shared" si="8"/>
        <v>310</v>
      </c>
      <c r="L136" s="5">
        <f t="shared" si="9"/>
        <v>310000</v>
      </c>
    </row>
    <row r="137" spans="1:12" ht="14.25" customHeight="1">
      <c r="A137" s="4">
        <v>6016</v>
      </c>
      <c r="B137" s="4" t="s">
        <v>162</v>
      </c>
      <c r="C137" s="4" t="s">
        <v>12</v>
      </c>
      <c r="E137" s="4" t="s">
        <v>163</v>
      </c>
      <c r="F137" s="4" t="s">
        <v>164</v>
      </c>
      <c r="H137" s="5">
        <v>3416</v>
      </c>
      <c r="I137" s="6">
        <v>122</v>
      </c>
      <c r="J137" s="7">
        <v>1000</v>
      </c>
      <c r="K137" s="8">
        <f t="shared" si="8"/>
        <v>122</v>
      </c>
      <c r="L137" s="5">
        <f t="shared" si="9"/>
        <v>122000</v>
      </c>
    </row>
    <row r="138" spans="1:12" ht="14.25" customHeight="1">
      <c r="A138" s="4">
        <v>6205</v>
      </c>
      <c r="B138" s="4" t="s">
        <v>166</v>
      </c>
      <c r="C138" s="4" t="s">
        <v>22</v>
      </c>
      <c r="D138" s="4" t="s">
        <v>23</v>
      </c>
      <c r="E138" s="4" t="s">
        <v>160</v>
      </c>
      <c r="F138" s="4" t="s">
        <v>167</v>
      </c>
      <c r="H138" s="5">
        <v>6369</v>
      </c>
      <c r="I138" s="6">
        <v>86</v>
      </c>
      <c r="J138" s="7">
        <v>1000</v>
      </c>
      <c r="K138" s="8">
        <f t="shared" si="8"/>
        <v>86</v>
      </c>
      <c r="L138" s="5">
        <f t="shared" si="9"/>
        <v>86000</v>
      </c>
    </row>
    <row r="139" spans="1:12" ht="14.25" customHeight="1">
      <c r="A139" s="4">
        <v>6210</v>
      </c>
      <c r="B139" s="4" t="s">
        <v>168</v>
      </c>
      <c r="C139" s="4" t="s">
        <v>22</v>
      </c>
      <c r="D139" s="4" t="s">
        <v>23</v>
      </c>
      <c r="E139" s="4" t="s">
        <v>160</v>
      </c>
      <c r="F139" s="4" t="s">
        <v>169</v>
      </c>
      <c r="H139" s="5">
        <v>2464</v>
      </c>
      <c r="I139" s="6">
        <v>119</v>
      </c>
      <c r="J139" s="7">
        <v>100</v>
      </c>
      <c r="K139" s="8">
        <f t="shared" si="8"/>
        <v>11.899999999999999</v>
      </c>
      <c r="L139" s="5">
        <f t="shared" si="9"/>
        <v>11900</v>
      </c>
    </row>
    <row r="140" spans="1:12" ht="14.25" customHeight="1">
      <c r="A140" s="4">
        <v>6306</v>
      </c>
      <c r="B140" s="4" t="s">
        <v>174</v>
      </c>
      <c r="C140" s="4" t="s">
        <v>22</v>
      </c>
      <c r="D140" s="4" t="s">
        <v>23</v>
      </c>
      <c r="E140" s="4" t="s">
        <v>160</v>
      </c>
      <c r="F140" s="4" t="s">
        <v>175</v>
      </c>
      <c r="H140" s="5">
        <v>11309</v>
      </c>
      <c r="I140" s="6">
        <v>268</v>
      </c>
      <c r="J140" s="7">
        <v>1000</v>
      </c>
      <c r="K140" s="8">
        <f t="shared" si="8"/>
        <v>268</v>
      </c>
      <c r="L140" s="5">
        <f t="shared" si="9"/>
        <v>268000</v>
      </c>
    </row>
    <row r="141" spans="1:12" ht="14.25" customHeight="1">
      <c r="A141" s="4">
        <v>6333</v>
      </c>
      <c r="B141" s="4" t="s">
        <v>176</v>
      </c>
      <c r="C141" s="4" t="s">
        <v>45</v>
      </c>
      <c r="D141" s="4" t="s">
        <v>12</v>
      </c>
      <c r="E141" s="4" t="s">
        <v>160</v>
      </c>
      <c r="F141" s="4" t="s">
        <v>177</v>
      </c>
      <c r="H141" s="5">
        <v>13145</v>
      </c>
      <c r="I141" s="6">
        <v>1391</v>
      </c>
      <c r="J141" s="7">
        <v>100</v>
      </c>
      <c r="K141" s="8">
        <f t="shared" si="8"/>
        <v>139.1</v>
      </c>
      <c r="L141" s="5">
        <f t="shared" si="9"/>
        <v>139100</v>
      </c>
    </row>
    <row r="142" spans="1:12" ht="14.25" customHeight="1">
      <c r="A142" s="4">
        <v>6962</v>
      </c>
      <c r="B142" s="4" t="s">
        <v>201</v>
      </c>
      <c r="C142" s="4" t="s">
        <v>23</v>
      </c>
      <c r="E142" s="4" t="s">
        <v>187</v>
      </c>
      <c r="F142" s="4" t="s">
        <v>202</v>
      </c>
      <c r="H142" s="5">
        <v>7466</v>
      </c>
      <c r="I142" s="6">
        <v>165</v>
      </c>
      <c r="J142" s="7">
        <v>1000</v>
      </c>
      <c r="K142" s="8">
        <f t="shared" si="8"/>
        <v>165</v>
      </c>
      <c r="L142" s="5">
        <f t="shared" si="9"/>
        <v>165000</v>
      </c>
    </row>
    <row r="143" spans="1:12" ht="14.25" customHeight="1">
      <c r="A143" s="4">
        <v>7208</v>
      </c>
      <c r="B143" s="4" t="s">
        <v>207</v>
      </c>
      <c r="C143" s="4" t="s">
        <v>12</v>
      </c>
      <c r="E143" s="4" t="s">
        <v>163</v>
      </c>
      <c r="F143" s="4" t="s">
        <v>208</v>
      </c>
      <c r="H143" s="5">
        <v>1254</v>
      </c>
      <c r="I143" s="6">
        <v>245</v>
      </c>
      <c r="J143" s="7">
        <v>100</v>
      </c>
      <c r="K143" s="8">
        <f t="shared" si="8"/>
        <v>24.5</v>
      </c>
      <c r="L143" s="5">
        <f t="shared" si="9"/>
        <v>24500</v>
      </c>
    </row>
    <row r="144" spans="1:12" ht="14.25" customHeight="1">
      <c r="A144" s="4">
        <v>7224</v>
      </c>
      <c r="B144" s="4" t="s">
        <v>209</v>
      </c>
      <c r="C144" s="4" t="s">
        <v>22</v>
      </c>
      <c r="D144" s="4" t="s">
        <v>23</v>
      </c>
      <c r="E144" s="4" t="s">
        <v>163</v>
      </c>
      <c r="F144" s="4" t="s">
        <v>210</v>
      </c>
      <c r="H144" s="5">
        <v>25263</v>
      </c>
      <c r="I144" s="6">
        <v>211</v>
      </c>
      <c r="J144" s="7">
        <v>1000</v>
      </c>
      <c r="K144" s="8">
        <f t="shared" si="8"/>
        <v>211</v>
      </c>
      <c r="L144" s="5">
        <f t="shared" si="9"/>
        <v>211000</v>
      </c>
    </row>
    <row r="145" spans="1:12" ht="14.25" customHeight="1">
      <c r="A145" s="4">
        <v>7279</v>
      </c>
      <c r="B145" s="4" t="s">
        <v>213</v>
      </c>
      <c r="C145" s="4" t="s">
        <v>12</v>
      </c>
      <c r="E145" s="4" t="s">
        <v>163</v>
      </c>
      <c r="F145" s="4" t="s">
        <v>214</v>
      </c>
      <c r="H145" s="5">
        <v>21210</v>
      </c>
      <c r="I145" s="6">
        <v>555</v>
      </c>
      <c r="J145" s="7">
        <v>100</v>
      </c>
      <c r="K145" s="8">
        <f t="shared" si="8"/>
        <v>55.50000000000001</v>
      </c>
      <c r="L145" s="5">
        <f t="shared" si="9"/>
        <v>55500</v>
      </c>
    </row>
    <row r="146" spans="1:12" ht="14.25" customHeight="1">
      <c r="A146" s="4">
        <v>7971</v>
      </c>
      <c r="B146" s="4" t="s">
        <v>231</v>
      </c>
      <c r="C146" s="4" t="s">
        <v>22</v>
      </c>
      <c r="D146" s="4" t="s">
        <v>23</v>
      </c>
      <c r="E146" s="4" t="s">
        <v>86</v>
      </c>
      <c r="F146" s="4" t="s">
        <v>232</v>
      </c>
      <c r="H146" s="5">
        <v>11495</v>
      </c>
      <c r="I146" s="6" t="s">
        <v>378</v>
      </c>
      <c r="J146" s="7">
        <v>1000</v>
      </c>
      <c r="K146" s="8">
        <f t="shared" si="8"/>
        <v>172</v>
      </c>
      <c r="L146" s="5">
        <f t="shared" si="9"/>
        <v>172000</v>
      </c>
    </row>
    <row r="147" spans="1:12" ht="14.25" customHeight="1">
      <c r="A147" s="4">
        <v>9919</v>
      </c>
      <c r="B147" s="4" t="s">
        <v>281</v>
      </c>
      <c r="C147" s="4" t="s">
        <v>45</v>
      </c>
      <c r="D147" s="4" t="s">
        <v>12</v>
      </c>
      <c r="E147" s="4" t="s">
        <v>60</v>
      </c>
      <c r="F147" s="4" t="s">
        <v>282</v>
      </c>
      <c r="H147" s="5">
        <v>22993</v>
      </c>
      <c r="I147" s="6" t="s">
        <v>375</v>
      </c>
      <c r="J147" s="7">
        <v>100</v>
      </c>
      <c r="K147" s="8">
        <f t="shared" si="8"/>
        <v>80</v>
      </c>
      <c r="L147" s="5">
        <f t="shared" si="9"/>
        <v>80000</v>
      </c>
    </row>
    <row r="148" spans="1:12" ht="14.25" customHeight="1">
      <c r="A148" s="13" t="s">
        <v>291</v>
      </c>
      <c r="B148" s="13"/>
      <c r="C148" s="13"/>
      <c r="D148" s="13"/>
      <c r="E148" s="13"/>
      <c r="F148" s="13"/>
      <c r="G148" s="13"/>
      <c r="H148" s="14"/>
      <c r="I148" s="15"/>
      <c r="J148" s="13"/>
      <c r="K148" s="16"/>
      <c r="L148" s="14"/>
    </row>
  </sheetData>
  <sheetProtection/>
  <mergeCells count="12">
    <mergeCell ref="A128:B128"/>
    <mergeCell ref="C122:D122"/>
    <mergeCell ref="C123:D123"/>
    <mergeCell ref="C125:D125"/>
    <mergeCell ref="C126:D126"/>
    <mergeCell ref="G125:H125"/>
    <mergeCell ref="J122:L122"/>
    <mergeCell ref="K123:L123"/>
    <mergeCell ref="K124:L124"/>
    <mergeCell ref="G122:H122"/>
    <mergeCell ref="G123:H123"/>
    <mergeCell ref="G126:H126"/>
  </mergeCells>
  <printOptions/>
  <pageMargins left="0.2362204724409449" right="0.2362204724409449" top="0.7480314960629921" bottom="0.7480314960629921" header="0.31496062992125984" footer="0.31496062992125984"/>
  <pageSetup orientation="landscape" paperSize="9"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dimension ref="A1:L151"/>
  <sheetViews>
    <sheetView zoomScalePageLayoutView="0" workbookViewId="0" topLeftCell="A1">
      <pane ySplit="1" topLeftCell="A2" activePane="bottomLeft" state="frozen"/>
      <selection pane="topLeft" activeCell="A1" sqref="A1"/>
      <selection pane="bottomLeft" activeCell="F144" sqref="F144"/>
    </sheetView>
  </sheetViews>
  <sheetFormatPr defaultColWidth="9.140625" defaultRowHeight="14.25" customHeight="1"/>
  <cols>
    <col min="1" max="1" width="6.421875" style="4" customWidth="1"/>
    <col min="2" max="2" width="27.140625" style="4" customWidth="1"/>
    <col min="3" max="4" width="8.140625" style="4" customWidth="1"/>
    <col min="5" max="5" width="13.00390625" style="4" customWidth="1"/>
    <col min="6" max="6" width="30.140625" style="4" customWidth="1"/>
    <col min="7" max="7" width="5.00390625" style="4" customWidth="1"/>
    <col min="8" max="8" width="9.00390625" style="5" customWidth="1"/>
    <col min="9" max="9" width="9.00390625" style="9" customWidth="1"/>
    <col min="10" max="10" width="9.00390625" style="4" customWidth="1"/>
    <col min="11" max="11" width="9.00390625" style="8" customWidth="1"/>
    <col min="12" max="12" width="10.421875" style="5" customWidth="1"/>
    <col min="13" max="16384" width="9.00390625" style="4" customWidth="1"/>
  </cols>
  <sheetData>
    <row r="1" spans="1:12" s="1" customFormat="1" ht="14.25" customHeight="1">
      <c r="A1" s="1" t="s">
        <v>297</v>
      </c>
      <c r="B1" s="1" t="s">
        <v>298</v>
      </c>
      <c r="C1" s="1" t="s">
        <v>299</v>
      </c>
      <c r="D1" s="1" t="s">
        <v>300</v>
      </c>
      <c r="E1" s="1" t="s">
        <v>301</v>
      </c>
      <c r="F1" s="1" t="s">
        <v>302</v>
      </c>
      <c r="G1" s="1" t="s">
        <v>303</v>
      </c>
      <c r="H1" s="2" t="s">
        <v>304</v>
      </c>
      <c r="I1" s="1" t="s">
        <v>305</v>
      </c>
      <c r="J1" s="1" t="s">
        <v>306</v>
      </c>
      <c r="K1" s="3" t="s">
        <v>307</v>
      </c>
      <c r="L1" s="2" t="s">
        <v>308</v>
      </c>
    </row>
    <row r="2" spans="1:12" ht="14.25" customHeight="1">
      <c r="A2" s="4">
        <v>1710</v>
      </c>
      <c r="B2" s="4" t="s">
        <v>309</v>
      </c>
      <c r="C2" s="4" t="s">
        <v>12</v>
      </c>
      <c r="E2" s="4" t="s">
        <v>13</v>
      </c>
      <c r="F2" s="4" t="s">
        <v>14</v>
      </c>
      <c r="G2" s="1" t="s">
        <v>310</v>
      </c>
      <c r="H2" s="5">
        <v>219</v>
      </c>
      <c r="I2" s="6">
        <v>22</v>
      </c>
      <c r="J2" s="7">
        <v>100</v>
      </c>
      <c r="K2" s="8">
        <f aca="true" t="shared" si="0" ref="K2:K33">I2/1000*J2</f>
        <v>2.1999999999999997</v>
      </c>
      <c r="L2" s="5">
        <f aca="true" t="shared" si="1" ref="L2:L33">I2*J2</f>
        <v>2200</v>
      </c>
    </row>
    <row r="3" spans="1:12" ht="14.25" customHeight="1">
      <c r="A3" s="4">
        <v>1718</v>
      </c>
      <c r="B3" s="4" t="s">
        <v>16</v>
      </c>
      <c r="C3" s="4" t="s">
        <v>17</v>
      </c>
      <c r="E3" s="4" t="s">
        <v>13</v>
      </c>
      <c r="F3" s="4" t="s">
        <v>18</v>
      </c>
      <c r="H3" s="5">
        <v>1788</v>
      </c>
      <c r="I3" s="6">
        <v>155</v>
      </c>
      <c r="J3" s="7">
        <v>1000</v>
      </c>
      <c r="K3" s="8">
        <f t="shared" si="0"/>
        <v>155</v>
      </c>
      <c r="L3" s="5">
        <f t="shared" si="1"/>
        <v>155000</v>
      </c>
    </row>
    <row r="4" spans="1:12" ht="14.25" customHeight="1">
      <c r="A4" s="4">
        <v>1768</v>
      </c>
      <c r="B4" s="4" t="s">
        <v>399</v>
      </c>
      <c r="C4" s="4" t="s">
        <v>12</v>
      </c>
      <c r="E4" s="4" t="s">
        <v>13</v>
      </c>
      <c r="F4" s="4" t="s">
        <v>20</v>
      </c>
      <c r="H4" s="5">
        <v>1425</v>
      </c>
      <c r="I4" s="6">
        <v>190</v>
      </c>
      <c r="J4" s="7">
        <v>1000</v>
      </c>
      <c r="K4" s="8">
        <f t="shared" si="0"/>
        <v>190</v>
      </c>
      <c r="L4" s="5">
        <f t="shared" si="1"/>
        <v>190000</v>
      </c>
    </row>
    <row r="5" spans="1:12" ht="14.25" customHeight="1">
      <c r="A5" s="4">
        <v>1847</v>
      </c>
      <c r="B5" s="4" t="s">
        <v>21</v>
      </c>
      <c r="C5" s="4" t="s">
        <v>22</v>
      </c>
      <c r="D5" s="4" t="s">
        <v>23</v>
      </c>
      <c r="E5" s="4" t="s">
        <v>13</v>
      </c>
      <c r="F5" s="4" t="s">
        <v>24</v>
      </c>
      <c r="G5" s="1" t="s">
        <v>310</v>
      </c>
      <c r="H5" s="5">
        <v>3807</v>
      </c>
      <c r="I5" s="6">
        <v>106</v>
      </c>
      <c r="J5" s="7">
        <v>1000</v>
      </c>
      <c r="K5" s="8">
        <f t="shared" si="0"/>
        <v>106</v>
      </c>
      <c r="L5" s="5">
        <f t="shared" si="1"/>
        <v>106000</v>
      </c>
    </row>
    <row r="6" spans="1:12" ht="14.25" customHeight="1">
      <c r="A6" s="4">
        <v>1875</v>
      </c>
      <c r="B6" s="4" t="s">
        <v>25</v>
      </c>
      <c r="C6" s="4" t="s">
        <v>12</v>
      </c>
      <c r="E6" s="4" t="s">
        <v>13</v>
      </c>
      <c r="F6" s="4" t="s">
        <v>26</v>
      </c>
      <c r="G6" s="1" t="s">
        <v>310</v>
      </c>
      <c r="H6" s="5">
        <v>2112</v>
      </c>
      <c r="I6" s="6">
        <v>250</v>
      </c>
      <c r="J6" s="7">
        <v>1000</v>
      </c>
      <c r="K6" s="8">
        <f t="shared" si="0"/>
        <v>250</v>
      </c>
      <c r="L6" s="5">
        <f t="shared" si="1"/>
        <v>250000</v>
      </c>
    </row>
    <row r="7" spans="1:12" ht="14.25" customHeight="1">
      <c r="A7" s="4">
        <v>2008</v>
      </c>
      <c r="B7" s="4" t="s">
        <v>27</v>
      </c>
      <c r="C7" s="4" t="s">
        <v>12</v>
      </c>
      <c r="E7" s="4" t="s">
        <v>28</v>
      </c>
      <c r="F7" s="4" t="s">
        <v>29</v>
      </c>
      <c r="G7" s="1" t="s">
        <v>310</v>
      </c>
      <c r="H7" s="5">
        <v>2110</v>
      </c>
      <c r="I7" s="6">
        <v>202</v>
      </c>
      <c r="J7" s="7">
        <v>1000</v>
      </c>
      <c r="K7" s="8">
        <f t="shared" si="0"/>
        <v>202</v>
      </c>
      <c r="L7" s="5">
        <f t="shared" si="1"/>
        <v>202000</v>
      </c>
    </row>
    <row r="8" spans="1:12" ht="14.25" customHeight="1">
      <c r="A8" s="4">
        <v>2055</v>
      </c>
      <c r="B8" s="4" t="s">
        <v>30</v>
      </c>
      <c r="C8" s="4" t="s">
        <v>12</v>
      </c>
      <c r="E8" s="4" t="s">
        <v>28</v>
      </c>
      <c r="F8" s="4" t="s">
        <v>31</v>
      </c>
      <c r="G8" s="1" t="s">
        <v>310</v>
      </c>
      <c r="H8" s="5">
        <v>3000</v>
      </c>
      <c r="I8" s="6">
        <v>144</v>
      </c>
      <c r="J8" s="7">
        <v>1000</v>
      </c>
      <c r="K8" s="8">
        <f t="shared" si="0"/>
        <v>144</v>
      </c>
      <c r="L8" s="5">
        <f t="shared" si="1"/>
        <v>144000</v>
      </c>
    </row>
    <row r="9" spans="1:12" ht="14.25" customHeight="1">
      <c r="A9" s="4">
        <v>2217</v>
      </c>
      <c r="B9" s="4" t="s">
        <v>32</v>
      </c>
      <c r="C9" s="4" t="s">
        <v>22</v>
      </c>
      <c r="D9" s="4" t="s">
        <v>23</v>
      </c>
      <c r="E9" s="4" t="s">
        <v>28</v>
      </c>
      <c r="F9" s="4" t="s">
        <v>33</v>
      </c>
      <c r="G9" s="1" t="s">
        <v>310</v>
      </c>
      <c r="H9" s="5">
        <v>11044</v>
      </c>
      <c r="I9" s="6">
        <v>301</v>
      </c>
      <c r="J9" s="7">
        <v>1000</v>
      </c>
      <c r="K9" s="8">
        <f t="shared" si="0"/>
        <v>301</v>
      </c>
      <c r="L9" s="5">
        <f t="shared" si="1"/>
        <v>301000</v>
      </c>
    </row>
    <row r="10" spans="1:12" ht="14.25" customHeight="1">
      <c r="A10" s="4">
        <v>2266</v>
      </c>
      <c r="B10" s="4" t="s">
        <v>34</v>
      </c>
      <c r="C10" s="4" t="s">
        <v>12</v>
      </c>
      <c r="E10" s="4" t="s">
        <v>28</v>
      </c>
      <c r="F10" s="4" t="s">
        <v>35</v>
      </c>
      <c r="G10" s="1" t="s">
        <v>310</v>
      </c>
      <c r="H10" s="5">
        <v>7680</v>
      </c>
      <c r="I10" s="6">
        <v>358</v>
      </c>
      <c r="J10" s="7">
        <v>1000</v>
      </c>
      <c r="K10" s="8">
        <f t="shared" si="0"/>
        <v>358</v>
      </c>
      <c r="L10" s="5">
        <f t="shared" si="1"/>
        <v>358000</v>
      </c>
    </row>
    <row r="11" spans="1:12" ht="14.25" customHeight="1">
      <c r="A11" s="4">
        <v>2284</v>
      </c>
      <c r="B11" s="4" t="s">
        <v>389</v>
      </c>
      <c r="C11" s="4" t="s">
        <v>22</v>
      </c>
      <c r="D11" s="4" t="s">
        <v>23</v>
      </c>
      <c r="E11" s="4" t="s">
        <v>28</v>
      </c>
      <c r="F11" s="4" t="s">
        <v>37</v>
      </c>
      <c r="H11" s="5">
        <v>71027</v>
      </c>
      <c r="I11" s="6">
        <v>287</v>
      </c>
      <c r="J11" s="7">
        <v>1000</v>
      </c>
      <c r="K11" s="8">
        <f t="shared" si="0"/>
        <v>287</v>
      </c>
      <c r="L11" s="5">
        <f t="shared" si="1"/>
        <v>287000</v>
      </c>
    </row>
    <row r="12" spans="1:12" ht="14.25" customHeight="1">
      <c r="A12" s="4">
        <v>2292</v>
      </c>
      <c r="B12" s="4" t="s">
        <v>38</v>
      </c>
      <c r="C12" s="4" t="s">
        <v>22</v>
      </c>
      <c r="D12" s="4" t="s">
        <v>23</v>
      </c>
      <c r="E12" s="4" t="s">
        <v>28</v>
      </c>
      <c r="F12" s="4" t="s">
        <v>39</v>
      </c>
      <c r="H12" s="5">
        <v>23846</v>
      </c>
      <c r="I12" s="6">
        <v>739</v>
      </c>
      <c r="J12" s="7">
        <v>500</v>
      </c>
      <c r="K12" s="8">
        <f t="shared" si="0"/>
        <v>369.5</v>
      </c>
      <c r="L12" s="5">
        <f t="shared" si="1"/>
        <v>369500</v>
      </c>
    </row>
    <row r="13" spans="1:12" ht="14.25" customHeight="1">
      <c r="A13" s="4">
        <v>2303</v>
      </c>
      <c r="B13" s="4" t="s">
        <v>40</v>
      </c>
      <c r="C13" s="4" t="s">
        <v>41</v>
      </c>
      <c r="E13" s="4" t="s">
        <v>42</v>
      </c>
      <c r="F13" s="4" t="s">
        <v>43</v>
      </c>
      <c r="G13" s="1" t="s">
        <v>310</v>
      </c>
      <c r="H13" s="5">
        <v>604</v>
      </c>
      <c r="I13" s="6">
        <v>47100</v>
      </c>
      <c r="J13" s="7">
        <v>1</v>
      </c>
      <c r="K13" s="8">
        <f t="shared" si="0"/>
        <v>47.1</v>
      </c>
      <c r="L13" s="5">
        <f t="shared" si="1"/>
        <v>47100</v>
      </c>
    </row>
    <row r="14" spans="1:12" ht="14.25" customHeight="1">
      <c r="A14" s="4">
        <v>2475</v>
      </c>
      <c r="B14" s="4" t="s">
        <v>44</v>
      </c>
      <c r="C14" s="4" t="s">
        <v>45</v>
      </c>
      <c r="E14" s="4" t="s">
        <v>46</v>
      </c>
      <c r="F14" s="4" t="s">
        <v>47</v>
      </c>
      <c r="H14" s="5">
        <v>1720</v>
      </c>
      <c r="I14" s="6" t="s">
        <v>404</v>
      </c>
      <c r="J14" s="7">
        <v>1</v>
      </c>
      <c r="K14" s="8">
        <f t="shared" si="0"/>
        <v>34.3</v>
      </c>
      <c r="L14" s="5">
        <f t="shared" si="1"/>
        <v>34300</v>
      </c>
    </row>
    <row r="15" spans="1:12" ht="14.25" customHeight="1">
      <c r="A15" s="4">
        <v>2750</v>
      </c>
      <c r="B15" s="4" t="s">
        <v>48</v>
      </c>
      <c r="C15" s="4" t="s">
        <v>17</v>
      </c>
      <c r="E15" s="4" t="s">
        <v>49</v>
      </c>
      <c r="F15" s="4" t="s">
        <v>50</v>
      </c>
      <c r="G15" s="1" t="s">
        <v>310</v>
      </c>
      <c r="H15" s="5">
        <v>2744</v>
      </c>
      <c r="I15" s="6" t="s">
        <v>405</v>
      </c>
      <c r="J15" s="7">
        <v>100</v>
      </c>
      <c r="K15" s="8">
        <f t="shared" si="0"/>
        <v>34.300000000000004</v>
      </c>
      <c r="L15" s="5">
        <f t="shared" si="1"/>
        <v>34300</v>
      </c>
    </row>
    <row r="16" spans="1:12" ht="14.25" customHeight="1">
      <c r="A16" s="4">
        <v>2908</v>
      </c>
      <c r="B16" s="4" t="s">
        <v>51</v>
      </c>
      <c r="C16" s="4" t="s">
        <v>22</v>
      </c>
      <c r="D16" s="4" t="s">
        <v>23</v>
      </c>
      <c r="E16" s="4" t="s">
        <v>28</v>
      </c>
      <c r="F16" s="4" t="s">
        <v>52</v>
      </c>
      <c r="G16" s="1" t="s">
        <v>310</v>
      </c>
      <c r="H16" s="5">
        <v>38596</v>
      </c>
      <c r="I16" s="6" t="s">
        <v>406</v>
      </c>
      <c r="J16" s="7">
        <v>1000</v>
      </c>
      <c r="K16" s="8">
        <f t="shared" si="0"/>
        <v>1103</v>
      </c>
      <c r="L16" s="5">
        <f t="shared" si="1"/>
        <v>1103000</v>
      </c>
    </row>
    <row r="17" spans="1:12" ht="14.25" customHeight="1">
      <c r="A17" s="4">
        <v>2910</v>
      </c>
      <c r="B17" s="4" t="s">
        <v>53</v>
      </c>
      <c r="C17" s="4" t="s">
        <v>22</v>
      </c>
      <c r="D17" s="4" t="s">
        <v>23</v>
      </c>
      <c r="E17" s="4" t="s">
        <v>28</v>
      </c>
      <c r="F17" s="4" t="s">
        <v>54</v>
      </c>
      <c r="G17" s="1" t="s">
        <v>310</v>
      </c>
      <c r="H17" s="5">
        <v>15497</v>
      </c>
      <c r="I17" s="6" t="s">
        <v>407</v>
      </c>
      <c r="J17" s="7">
        <v>100</v>
      </c>
      <c r="K17" s="8">
        <f t="shared" si="0"/>
        <v>115.7</v>
      </c>
      <c r="L17" s="5">
        <f t="shared" si="1"/>
        <v>115700</v>
      </c>
    </row>
    <row r="18" spans="1:12" ht="14.25" customHeight="1">
      <c r="A18" s="4">
        <v>3004</v>
      </c>
      <c r="B18" s="4" t="s">
        <v>55</v>
      </c>
      <c r="C18" s="4" t="s">
        <v>22</v>
      </c>
      <c r="D18" s="4" t="s">
        <v>23</v>
      </c>
      <c r="E18" s="4" t="s">
        <v>49</v>
      </c>
      <c r="F18" s="4" t="s">
        <v>56</v>
      </c>
      <c r="G18" s="1" t="s">
        <v>310</v>
      </c>
      <c r="H18" s="5">
        <v>4990</v>
      </c>
      <c r="I18" s="6" t="s">
        <v>408</v>
      </c>
      <c r="J18" s="7">
        <v>1000</v>
      </c>
      <c r="K18" s="8">
        <f t="shared" si="0"/>
        <v>126</v>
      </c>
      <c r="L18" s="5">
        <f t="shared" si="1"/>
        <v>126000</v>
      </c>
    </row>
    <row r="19" spans="1:12" ht="14.25" customHeight="1">
      <c r="A19" s="4">
        <v>3038</v>
      </c>
      <c r="B19" s="4" t="s">
        <v>57</v>
      </c>
      <c r="C19" s="4" t="s">
        <v>12</v>
      </c>
      <c r="E19" s="4" t="s">
        <v>49</v>
      </c>
      <c r="F19" s="4" t="s">
        <v>58</v>
      </c>
      <c r="H19" s="5">
        <v>12250</v>
      </c>
      <c r="I19" s="6" t="s">
        <v>409</v>
      </c>
      <c r="J19" s="7">
        <v>100</v>
      </c>
      <c r="K19" s="8">
        <f t="shared" si="0"/>
        <v>139.2</v>
      </c>
      <c r="L19" s="5">
        <f t="shared" si="1"/>
        <v>139200</v>
      </c>
    </row>
    <row r="20" spans="1:12" ht="14.25" customHeight="1">
      <c r="A20" s="4">
        <v>3059</v>
      </c>
      <c r="B20" s="4" t="s">
        <v>59</v>
      </c>
      <c r="C20" s="4" t="s">
        <v>45</v>
      </c>
      <c r="E20" s="4" t="s">
        <v>60</v>
      </c>
      <c r="F20" s="4" t="s">
        <v>61</v>
      </c>
      <c r="G20" s="1" t="s">
        <v>310</v>
      </c>
      <c r="H20" s="5">
        <v>1974</v>
      </c>
      <c r="I20" s="6" t="s">
        <v>410</v>
      </c>
      <c r="J20" s="7">
        <v>100</v>
      </c>
      <c r="K20" s="8">
        <f t="shared" si="0"/>
        <v>39</v>
      </c>
      <c r="L20" s="5">
        <f t="shared" si="1"/>
        <v>39000</v>
      </c>
    </row>
    <row r="21" spans="1:12" ht="14.25" customHeight="1">
      <c r="A21" s="4">
        <v>3062</v>
      </c>
      <c r="B21" s="4" t="s">
        <v>62</v>
      </c>
      <c r="C21" s="4" t="s">
        <v>17</v>
      </c>
      <c r="E21" s="4" t="s">
        <v>60</v>
      </c>
      <c r="F21" s="4" t="s">
        <v>63</v>
      </c>
      <c r="G21" s="1" t="s">
        <v>310</v>
      </c>
      <c r="H21" s="5">
        <v>7597</v>
      </c>
      <c r="I21" s="6" t="s">
        <v>411</v>
      </c>
      <c r="J21" s="7">
        <v>1000</v>
      </c>
      <c r="K21" s="8">
        <f t="shared" si="0"/>
        <v>175</v>
      </c>
      <c r="L21" s="5">
        <f t="shared" si="1"/>
        <v>175000</v>
      </c>
    </row>
    <row r="22" spans="1:12" ht="14.25" customHeight="1">
      <c r="A22" s="4">
        <v>3064</v>
      </c>
      <c r="B22" s="4" t="s">
        <v>64</v>
      </c>
      <c r="C22" s="4" t="s">
        <v>65</v>
      </c>
      <c r="E22" s="4" t="s">
        <v>60</v>
      </c>
      <c r="F22" s="4" t="s">
        <v>66</v>
      </c>
      <c r="H22" s="5">
        <v>8374</v>
      </c>
      <c r="I22" s="6" t="s">
        <v>412</v>
      </c>
      <c r="J22" s="7">
        <v>1</v>
      </c>
      <c r="K22" s="8">
        <f t="shared" si="0"/>
        <v>182</v>
      </c>
      <c r="L22" s="5">
        <f t="shared" si="1"/>
        <v>182000</v>
      </c>
    </row>
    <row r="23" spans="1:12" ht="14.25" customHeight="1">
      <c r="A23" s="4">
        <v>3241</v>
      </c>
      <c r="B23" s="4" t="s">
        <v>396</v>
      </c>
      <c r="C23" s="4" t="s">
        <v>17</v>
      </c>
      <c r="E23" s="4" t="s">
        <v>68</v>
      </c>
      <c r="F23" s="4" t="s">
        <v>69</v>
      </c>
      <c r="H23" s="5">
        <v>384</v>
      </c>
      <c r="I23" s="6" t="s">
        <v>413</v>
      </c>
      <c r="J23" s="7">
        <v>1</v>
      </c>
      <c r="K23" s="8">
        <f t="shared" si="0"/>
        <v>34.1</v>
      </c>
      <c r="L23" s="5">
        <f t="shared" si="1"/>
        <v>34100</v>
      </c>
    </row>
    <row r="24" spans="1:12" ht="14.25" customHeight="1">
      <c r="A24" s="4">
        <v>3306</v>
      </c>
      <c r="B24" s="4" t="s">
        <v>70</v>
      </c>
      <c r="C24" s="4" t="s">
        <v>45</v>
      </c>
      <c r="E24" s="4" t="s">
        <v>49</v>
      </c>
      <c r="F24" s="4" t="s">
        <v>71</v>
      </c>
      <c r="G24" s="1" t="s">
        <v>310</v>
      </c>
      <c r="H24" s="5">
        <v>1139</v>
      </c>
      <c r="I24" s="6" t="s">
        <v>414</v>
      </c>
      <c r="J24" s="7">
        <v>1000</v>
      </c>
      <c r="K24" s="8">
        <f t="shared" si="0"/>
        <v>31</v>
      </c>
      <c r="L24" s="5">
        <f t="shared" si="1"/>
        <v>31000</v>
      </c>
    </row>
    <row r="25" spans="1:12" ht="14.25" customHeight="1">
      <c r="A25" s="4">
        <v>3396</v>
      </c>
      <c r="B25" s="4" t="s">
        <v>72</v>
      </c>
      <c r="C25" s="4" t="s">
        <v>45</v>
      </c>
      <c r="E25" s="4" t="s">
        <v>60</v>
      </c>
      <c r="F25" s="4" t="s">
        <v>73</v>
      </c>
      <c r="G25" s="1" t="s">
        <v>310</v>
      </c>
      <c r="H25" s="5">
        <v>17264</v>
      </c>
      <c r="I25" s="6" t="s">
        <v>415</v>
      </c>
      <c r="J25" s="7">
        <v>100</v>
      </c>
      <c r="K25" s="8">
        <f t="shared" si="0"/>
        <v>171.9</v>
      </c>
      <c r="L25" s="5">
        <f t="shared" si="1"/>
        <v>171900</v>
      </c>
    </row>
    <row r="26" spans="1:12" ht="14.25" customHeight="1">
      <c r="A26" s="4">
        <v>3397</v>
      </c>
      <c r="B26" s="4" t="s">
        <v>74</v>
      </c>
      <c r="C26" s="4" t="s">
        <v>22</v>
      </c>
      <c r="E26" s="4" t="s">
        <v>60</v>
      </c>
      <c r="F26" s="4" t="s">
        <v>75</v>
      </c>
      <c r="G26" s="1" t="s">
        <v>310</v>
      </c>
      <c r="H26" s="5">
        <v>24587</v>
      </c>
      <c r="I26" s="6" t="s">
        <v>416</v>
      </c>
      <c r="J26" s="7">
        <v>1</v>
      </c>
      <c r="K26" s="8">
        <f t="shared" si="0"/>
        <v>376</v>
      </c>
      <c r="L26" s="5">
        <f t="shared" si="1"/>
        <v>376000</v>
      </c>
    </row>
    <row r="27" spans="1:12" ht="14.25" customHeight="1">
      <c r="A27" s="4">
        <v>3433</v>
      </c>
      <c r="B27" s="4" t="s">
        <v>76</v>
      </c>
      <c r="C27" s="4" t="s">
        <v>22</v>
      </c>
      <c r="E27" s="4" t="s">
        <v>77</v>
      </c>
      <c r="F27" s="4" t="s">
        <v>78</v>
      </c>
      <c r="G27" s="1" t="s">
        <v>310</v>
      </c>
      <c r="H27" s="5">
        <v>16558</v>
      </c>
      <c r="I27" s="6" t="s">
        <v>417</v>
      </c>
      <c r="J27" s="7">
        <v>100</v>
      </c>
      <c r="K27" s="8">
        <f t="shared" si="0"/>
        <v>104.80000000000001</v>
      </c>
      <c r="L27" s="5">
        <f t="shared" si="1"/>
        <v>104800</v>
      </c>
    </row>
    <row r="28" spans="1:12" ht="14.25" customHeight="1">
      <c r="A28" s="4">
        <v>3437</v>
      </c>
      <c r="B28" s="4" t="s">
        <v>79</v>
      </c>
      <c r="C28" s="4" t="s">
        <v>17</v>
      </c>
      <c r="E28" s="4" t="s">
        <v>77</v>
      </c>
      <c r="F28" s="4" t="s">
        <v>80</v>
      </c>
      <c r="H28" s="5">
        <v>1185</v>
      </c>
      <c r="I28" s="6" t="s">
        <v>418</v>
      </c>
      <c r="J28" s="7">
        <v>1000</v>
      </c>
      <c r="K28" s="8">
        <f t="shared" si="0"/>
        <v>148</v>
      </c>
      <c r="L28" s="5">
        <f t="shared" si="1"/>
        <v>148000</v>
      </c>
    </row>
    <row r="29" spans="1:12" ht="14.25" customHeight="1">
      <c r="A29" s="4">
        <v>3515</v>
      </c>
      <c r="B29" s="4" t="s">
        <v>81</v>
      </c>
      <c r="C29" s="4" t="s">
        <v>17</v>
      </c>
      <c r="E29" s="4" t="s">
        <v>82</v>
      </c>
      <c r="F29" s="4" t="s">
        <v>83</v>
      </c>
      <c r="H29" s="5">
        <v>2900</v>
      </c>
      <c r="I29" s="6">
        <v>580</v>
      </c>
      <c r="J29" s="7">
        <v>1000</v>
      </c>
      <c r="K29" s="8">
        <f t="shared" si="0"/>
        <v>580</v>
      </c>
      <c r="L29" s="5">
        <f t="shared" si="1"/>
        <v>580000</v>
      </c>
    </row>
    <row r="30" spans="1:12" ht="14.25" customHeight="1">
      <c r="A30" s="4">
        <v>4025</v>
      </c>
      <c r="B30" s="4" t="s">
        <v>397</v>
      </c>
      <c r="C30" s="4" t="s">
        <v>23</v>
      </c>
      <c r="D30" s="4" t="s">
        <v>85</v>
      </c>
      <c r="E30" s="4" t="s">
        <v>86</v>
      </c>
      <c r="F30" s="4" t="s">
        <v>87</v>
      </c>
      <c r="H30" s="5">
        <v>9435</v>
      </c>
      <c r="I30" s="6">
        <v>399</v>
      </c>
      <c r="J30" s="7">
        <v>1000</v>
      </c>
      <c r="K30" s="8">
        <f t="shared" si="0"/>
        <v>399</v>
      </c>
      <c r="L30" s="5">
        <f t="shared" si="1"/>
        <v>399000</v>
      </c>
    </row>
    <row r="31" spans="1:12" ht="14.25" customHeight="1">
      <c r="A31" s="4">
        <v>4102</v>
      </c>
      <c r="B31" s="4" t="s">
        <v>88</v>
      </c>
      <c r="C31" s="4" t="s">
        <v>12</v>
      </c>
      <c r="E31" s="4" t="s">
        <v>86</v>
      </c>
      <c r="F31" s="4" t="s">
        <v>89</v>
      </c>
      <c r="H31" s="5">
        <v>1206</v>
      </c>
      <c r="I31" s="6">
        <v>103</v>
      </c>
      <c r="J31" s="7">
        <v>1000</v>
      </c>
      <c r="K31" s="8">
        <f t="shared" si="0"/>
        <v>103</v>
      </c>
      <c r="L31" s="5">
        <f t="shared" si="1"/>
        <v>103000</v>
      </c>
    </row>
    <row r="32" spans="1:12" ht="14.25" customHeight="1">
      <c r="A32" s="4">
        <v>4237</v>
      </c>
      <c r="B32" s="4" t="s">
        <v>90</v>
      </c>
      <c r="C32" s="4" t="s">
        <v>17</v>
      </c>
      <c r="E32" s="4" t="s">
        <v>86</v>
      </c>
      <c r="F32" s="4" t="s">
        <v>91</v>
      </c>
      <c r="H32" s="5">
        <v>12391</v>
      </c>
      <c r="I32" s="6">
        <v>416</v>
      </c>
      <c r="J32" s="7">
        <v>100</v>
      </c>
      <c r="K32" s="8">
        <f t="shared" si="0"/>
        <v>41.6</v>
      </c>
      <c r="L32" s="5">
        <f t="shared" si="1"/>
        <v>41600</v>
      </c>
    </row>
    <row r="33" spans="1:12" ht="14.25" customHeight="1">
      <c r="A33" s="4">
        <v>4335</v>
      </c>
      <c r="B33" s="4" t="s">
        <v>92</v>
      </c>
      <c r="C33" s="4" t="s">
        <v>17</v>
      </c>
      <c r="E33" s="4" t="s">
        <v>42</v>
      </c>
      <c r="F33" s="4" t="s">
        <v>93</v>
      </c>
      <c r="G33" s="1" t="s">
        <v>310</v>
      </c>
      <c r="H33" s="5">
        <v>1060</v>
      </c>
      <c r="I33" s="6">
        <v>43000</v>
      </c>
      <c r="J33" s="7">
        <v>1</v>
      </c>
      <c r="K33" s="8">
        <f t="shared" si="0"/>
        <v>43</v>
      </c>
      <c r="L33" s="5">
        <f t="shared" si="1"/>
        <v>43000</v>
      </c>
    </row>
    <row r="34" spans="1:12" ht="14.25" customHeight="1">
      <c r="A34" s="4">
        <v>4341</v>
      </c>
      <c r="B34" s="4" t="s">
        <v>94</v>
      </c>
      <c r="C34" s="4" t="s">
        <v>12</v>
      </c>
      <c r="E34" s="4" t="s">
        <v>46</v>
      </c>
      <c r="F34" s="4" t="s">
        <v>95</v>
      </c>
      <c r="H34" s="5">
        <v>1533</v>
      </c>
      <c r="I34" s="6">
        <v>415</v>
      </c>
      <c r="J34" s="7">
        <v>1000</v>
      </c>
      <c r="K34" s="8">
        <f aca="true" t="shared" si="2" ref="K34:K65">I34/1000*J34</f>
        <v>415</v>
      </c>
      <c r="L34" s="5">
        <f aca="true" t="shared" si="3" ref="L34:L65">I34*J34</f>
        <v>415000</v>
      </c>
    </row>
    <row r="35" spans="1:12" ht="14.25" customHeight="1">
      <c r="A35" s="4">
        <v>4462</v>
      </c>
      <c r="B35" s="4" t="s">
        <v>96</v>
      </c>
      <c r="C35" s="4" t="s">
        <v>12</v>
      </c>
      <c r="E35" s="4" t="s">
        <v>86</v>
      </c>
      <c r="F35" s="4" t="s">
        <v>97</v>
      </c>
      <c r="G35" s="1" t="s">
        <v>310</v>
      </c>
      <c r="H35" s="5">
        <v>6640</v>
      </c>
      <c r="I35" s="6">
        <v>890</v>
      </c>
      <c r="J35" s="7">
        <v>100</v>
      </c>
      <c r="K35" s="8">
        <f t="shared" si="2"/>
        <v>89</v>
      </c>
      <c r="L35" s="5">
        <f t="shared" si="3"/>
        <v>89000</v>
      </c>
    </row>
    <row r="36" spans="1:12" ht="14.25" customHeight="1">
      <c r="A36" s="4">
        <v>4517</v>
      </c>
      <c r="B36" s="4" t="s">
        <v>98</v>
      </c>
      <c r="C36" s="4" t="s">
        <v>23</v>
      </c>
      <c r="E36" s="4" t="s">
        <v>99</v>
      </c>
      <c r="F36" s="4" t="s">
        <v>100</v>
      </c>
      <c r="G36" s="1" t="s">
        <v>310</v>
      </c>
      <c r="H36" s="5">
        <v>19082</v>
      </c>
      <c r="I36" s="6">
        <v>1570</v>
      </c>
      <c r="J36" s="7">
        <v>100</v>
      </c>
      <c r="K36" s="8">
        <f t="shared" si="2"/>
        <v>157</v>
      </c>
      <c r="L36" s="5">
        <f t="shared" si="3"/>
        <v>157000</v>
      </c>
    </row>
    <row r="37" spans="1:12" ht="14.25" customHeight="1">
      <c r="A37" s="4">
        <v>4552</v>
      </c>
      <c r="B37" s="4" t="s">
        <v>400</v>
      </c>
      <c r="C37" s="4" t="s">
        <v>12</v>
      </c>
      <c r="E37" s="4" t="s">
        <v>99</v>
      </c>
      <c r="F37" s="4" t="s">
        <v>102</v>
      </c>
      <c r="H37" s="5">
        <v>9530</v>
      </c>
      <c r="I37" s="6">
        <v>343</v>
      </c>
      <c r="J37" s="7">
        <v>1000</v>
      </c>
      <c r="K37" s="8">
        <f t="shared" si="2"/>
        <v>343</v>
      </c>
      <c r="L37" s="5">
        <f t="shared" si="3"/>
        <v>343000</v>
      </c>
    </row>
    <row r="38" spans="1:12" ht="14.25" customHeight="1">
      <c r="A38" s="4">
        <v>4572</v>
      </c>
      <c r="B38" s="4" t="s">
        <v>103</v>
      </c>
      <c r="C38" s="4" t="s">
        <v>17</v>
      </c>
      <c r="E38" s="4" t="s">
        <v>99</v>
      </c>
      <c r="F38" s="4" t="s">
        <v>104</v>
      </c>
      <c r="G38" s="1" t="s">
        <v>310</v>
      </c>
      <c r="H38" s="5">
        <v>2983</v>
      </c>
      <c r="I38" s="6">
        <v>56000</v>
      </c>
      <c r="J38" s="7">
        <v>1</v>
      </c>
      <c r="K38" s="8">
        <f t="shared" si="2"/>
        <v>56</v>
      </c>
      <c r="L38" s="5">
        <f t="shared" si="3"/>
        <v>56000</v>
      </c>
    </row>
    <row r="39" spans="1:12" ht="14.25" customHeight="1">
      <c r="A39" s="4">
        <v>4615</v>
      </c>
      <c r="B39" s="4" t="s">
        <v>105</v>
      </c>
      <c r="C39" s="4" t="s">
        <v>23</v>
      </c>
      <c r="E39" s="4" t="s">
        <v>86</v>
      </c>
      <c r="F39" s="4" t="s">
        <v>106</v>
      </c>
      <c r="H39" s="5">
        <v>3193</v>
      </c>
      <c r="I39" s="6" t="s">
        <v>419</v>
      </c>
      <c r="J39" s="7">
        <v>1000</v>
      </c>
      <c r="K39" s="8">
        <f t="shared" si="2"/>
        <v>103</v>
      </c>
      <c r="L39" s="5">
        <f t="shared" si="3"/>
        <v>103000</v>
      </c>
    </row>
    <row r="40" spans="1:12" ht="14.25" customHeight="1">
      <c r="A40" s="4">
        <v>4616</v>
      </c>
      <c r="B40" s="4" t="s">
        <v>107</v>
      </c>
      <c r="C40" s="4" t="s">
        <v>12</v>
      </c>
      <c r="E40" s="4" t="s">
        <v>86</v>
      </c>
      <c r="F40" s="4" t="s">
        <v>108</v>
      </c>
      <c r="H40" s="5">
        <v>770</v>
      </c>
      <c r="I40" s="6" t="s">
        <v>420</v>
      </c>
      <c r="J40" s="7">
        <v>1000</v>
      </c>
      <c r="K40" s="8">
        <f t="shared" si="2"/>
        <v>77</v>
      </c>
      <c r="L40" s="5">
        <f t="shared" si="3"/>
        <v>77000</v>
      </c>
    </row>
    <row r="41" spans="1:12" ht="14.25" customHeight="1">
      <c r="A41" s="4">
        <v>4761</v>
      </c>
      <c r="B41" s="4" t="s">
        <v>109</v>
      </c>
      <c r="C41" s="4" t="s">
        <v>12</v>
      </c>
      <c r="E41" s="4" t="s">
        <v>42</v>
      </c>
      <c r="F41" s="4" t="s">
        <v>110</v>
      </c>
      <c r="G41" s="1" t="s">
        <v>310</v>
      </c>
      <c r="H41" s="5">
        <v>6238</v>
      </c>
      <c r="I41" s="6">
        <v>557</v>
      </c>
      <c r="J41" s="7">
        <v>100</v>
      </c>
      <c r="K41" s="8">
        <f t="shared" si="2"/>
        <v>55.7</v>
      </c>
      <c r="L41" s="5">
        <f t="shared" si="3"/>
        <v>55700</v>
      </c>
    </row>
    <row r="42" spans="1:12" ht="14.25" customHeight="1">
      <c r="A42" s="4">
        <v>4916</v>
      </c>
      <c r="B42" s="4" t="s">
        <v>111</v>
      </c>
      <c r="C42" s="4" t="s">
        <v>45</v>
      </c>
      <c r="E42" s="4" t="s">
        <v>86</v>
      </c>
      <c r="F42" s="4" t="s">
        <v>112</v>
      </c>
      <c r="G42" s="1" t="s">
        <v>310</v>
      </c>
      <c r="H42" s="5">
        <v>35261</v>
      </c>
      <c r="I42" s="6">
        <v>853</v>
      </c>
      <c r="J42" s="7">
        <v>100</v>
      </c>
      <c r="K42" s="8">
        <f t="shared" si="2"/>
        <v>85.3</v>
      </c>
      <c r="L42" s="5">
        <f t="shared" si="3"/>
        <v>85300</v>
      </c>
    </row>
    <row r="43" spans="1:12" ht="14.25" customHeight="1">
      <c r="A43" s="4">
        <v>4960</v>
      </c>
      <c r="B43" s="4" t="s">
        <v>113</v>
      </c>
      <c r="C43" s="4" t="s">
        <v>12</v>
      </c>
      <c r="E43" s="4" t="s">
        <v>86</v>
      </c>
      <c r="F43" s="4" t="s">
        <v>114</v>
      </c>
      <c r="G43" s="1" t="s">
        <v>310</v>
      </c>
      <c r="H43" s="5">
        <v>3092</v>
      </c>
      <c r="I43" s="6">
        <v>186</v>
      </c>
      <c r="J43" s="7">
        <v>1000</v>
      </c>
      <c r="K43" s="8">
        <f t="shared" si="2"/>
        <v>186</v>
      </c>
      <c r="L43" s="5">
        <f t="shared" si="3"/>
        <v>186000</v>
      </c>
    </row>
    <row r="44" spans="1:12" ht="14.25" customHeight="1">
      <c r="A44" s="4">
        <v>4971</v>
      </c>
      <c r="B44" s="4" t="s">
        <v>115</v>
      </c>
      <c r="C44" s="4" t="s">
        <v>22</v>
      </c>
      <c r="D44" s="4" t="s">
        <v>41</v>
      </c>
      <c r="E44" s="4" t="s">
        <v>86</v>
      </c>
      <c r="F44" s="4" t="s">
        <v>116</v>
      </c>
      <c r="H44" s="5">
        <v>7395</v>
      </c>
      <c r="I44" s="6">
        <v>363</v>
      </c>
      <c r="J44" s="7">
        <v>100</v>
      </c>
      <c r="K44" s="8">
        <f t="shared" si="2"/>
        <v>36.3</v>
      </c>
      <c r="L44" s="5">
        <f t="shared" si="3"/>
        <v>36300</v>
      </c>
    </row>
    <row r="45" spans="1:12" ht="14.25" customHeight="1">
      <c r="A45" s="4">
        <v>5018</v>
      </c>
      <c r="B45" s="4" t="s">
        <v>117</v>
      </c>
      <c r="C45" s="4" t="s">
        <v>17</v>
      </c>
      <c r="E45" s="4" t="s">
        <v>118</v>
      </c>
      <c r="F45" s="4" t="s">
        <v>119</v>
      </c>
      <c r="G45" s="1" t="s">
        <v>310</v>
      </c>
      <c r="H45" s="5">
        <v>4811</v>
      </c>
      <c r="I45" s="6">
        <v>600</v>
      </c>
      <c r="J45" s="7">
        <v>100</v>
      </c>
      <c r="K45" s="8">
        <f t="shared" si="2"/>
        <v>60</v>
      </c>
      <c r="L45" s="5">
        <f t="shared" si="3"/>
        <v>60000</v>
      </c>
    </row>
    <row r="46" spans="1:12" ht="14.25" customHeight="1">
      <c r="A46" s="4">
        <v>5110</v>
      </c>
      <c r="B46" s="4" t="s">
        <v>120</v>
      </c>
      <c r="C46" s="4" t="s">
        <v>22</v>
      </c>
      <c r="D46" s="4" t="s">
        <v>23</v>
      </c>
      <c r="E46" s="4" t="s">
        <v>121</v>
      </c>
      <c r="F46" s="4" t="s">
        <v>122</v>
      </c>
      <c r="G46" s="1" t="s">
        <v>310</v>
      </c>
      <c r="H46" s="5">
        <v>180711</v>
      </c>
      <c r="I46" s="6">
        <v>687</v>
      </c>
      <c r="J46" s="7">
        <v>100</v>
      </c>
      <c r="K46" s="8">
        <f t="shared" si="2"/>
        <v>68.7</v>
      </c>
      <c r="L46" s="5">
        <f t="shared" si="3"/>
        <v>68700</v>
      </c>
    </row>
    <row r="47" spans="1:12" ht="14.25" customHeight="1">
      <c r="A47" s="4">
        <v>5184</v>
      </c>
      <c r="B47" s="4" t="s">
        <v>123</v>
      </c>
      <c r="C47" s="4" t="s">
        <v>12</v>
      </c>
      <c r="E47" s="4" t="s">
        <v>121</v>
      </c>
      <c r="F47" s="4" t="s">
        <v>124</v>
      </c>
      <c r="H47" s="5">
        <v>1737</v>
      </c>
      <c r="I47" s="6">
        <v>193</v>
      </c>
      <c r="J47" s="7">
        <v>1000</v>
      </c>
      <c r="K47" s="8">
        <f t="shared" si="2"/>
        <v>193</v>
      </c>
      <c r="L47" s="5">
        <f t="shared" si="3"/>
        <v>193000</v>
      </c>
    </row>
    <row r="48" spans="1:12" ht="14.25" customHeight="1">
      <c r="A48" s="4">
        <v>5192</v>
      </c>
      <c r="B48" s="4" t="s">
        <v>125</v>
      </c>
      <c r="C48" s="4" t="s">
        <v>22</v>
      </c>
      <c r="D48" s="4" t="s">
        <v>23</v>
      </c>
      <c r="E48" s="4" t="s">
        <v>121</v>
      </c>
      <c r="F48" s="4" t="s">
        <v>126</v>
      </c>
      <c r="G48" s="1" t="s">
        <v>310</v>
      </c>
      <c r="H48" s="5">
        <v>29941</v>
      </c>
      <c r="I48" s="6">
        <v>378</v>
      </c>
      <c r="J48" s="7">
        <v>1000</v>
      </c>
      <c r="K48" s="8">
        <f t="shared" si="2"/>
        <v>378</v>
      </c>
      <c r="L48" s="5">
        <f t="shared" si="3"/>
        <v>378000</v>
      </c>
    </row>
    <row r="49" spans="1:12" ht="14.25" customHeight="1">
      <c r="A49" s="4">
        <v>5195</v>
      </c>
      <c r="B49" s="4" t="s">
        <v>127</v>
      </c>
      <c r="C49" s="4" t="s">
        <v>22</v>
      </c>
      <c r="D49" s="4" t="s">
        <v>23</v>
      </c>
      <c r="E49" s="4" t="s">
        <v>121</v>
      </c>
      <c r="F49" s="4" t="s">
        <v>128</v>
      </c>
      <c r="G49" s="1" t="s">
        <v>310</v>
      </c>
      <c r="H49" s="5">
        <v>23345</v>
      </c>
      <c r="I49" s="6">
        <v>232</v>
      </c>
      <c r="J49" s="7">
        <v>1000</v>
      </c>
      <c r="K49" s="8">
        <f t="shared" si="2"/>
        <v>232</v>
      </c>
      <c r="L49" s="5">
        <f t="shared" si="3"/>
        <v>232000</v>
      </c>
    </row>
    <row r="50" spans="1:12" ht="14.25" customHeight="1">
      <c r="A50" s="4">
        <v>5210</v>
      </c>
      <c r="B50" s="4" t="s">
        <v>129</v>
      </c>
      <c r="C50" s="4" t="s">
        <v>22</v>
      </c>
      <c r="D50" s="4" t="s">
        <v>23</v>
      </c>
      <c r="E50" s="4" t="s">
        <v>130</v>
      </c>
      <c r="F50" s="4" t="s">
        <v>131</v>
      </c>
      <c r="H50" s="5">
        <v>21622</v>
      </c>
      <c r="I50" s="6">
        <v>194</v>
      </c>
      <c r="J50" s="7">
        <v>1000</v>
      </c>
      <c r="K50" s="8">
        <f t="shared" si="2"/>
        <v>194</v>
      </c>
      <c r="L50" s="5">
        <f t="shared" si="3"/>
        <v>194000</v>
      </c>
    </row>
    <row r="51" spans="1:12" ht="14.25" customHeight="1">
      <c r="A51" s="4">
        <v>5237</v>
      </c>
      <c r="B51" s="4" t="s">
        <v>132</v>
      </c>
      <c r="C51" s="4" t="s">
        <v>12</v>
      </c>
      <c r="E51" s="4" t="s">
        <v>130</v>
      </c>
      <c r="F51" s="4" t="s">
        <v>133</v>
      </c>
      <c r="G51" s="1" t="s">
        <v>310</v>
      </c>
      <c r="H51" s="5">
        <v>3333</v>
      </c>
      <c r="I51" s="6">
        <v>138</v>
      </c>
      <c r="J51" s="7">
        <v>1000</v>
      </c>
      <c r="K51" s="8">
        <f t="shared" si="2"/>
        <v>138</v>
      </c>
      <c r="L51" s="5">
        <f t="shared" si="3"/>
        <v>138000</v>
      </c>
    </row>
    <row r="52" spans="1:12" ht="14.25" customHeight="1">
      <c r="A52" s="4">
        <v>5304</v>
      </c>
      <c r="B52" s="4" t="s">
        <v>134</v>
      </c>
      <c r="C52" s="4" t="s">
        <v>12</v>
      </c>
      <c r="E52" s="4" t="s">
        <v>130</v>
      </c>
      <c r="F52" s="4" t="s">
        <v>135</v>
      </c>
      <c r="H52" s="5">
        <v>14900</v>
      </c>
      <c r="I52" s="6">
        <v>360</v>
      </c>
      <c r="J52" s="7">
        <v>1000</v>
      </c>
      <c r="K52" s="8">
        <f t="shared" si="2"/>
        <v>360</v>
      </c>
      <c r="L52" s="5">
        <f t="shared" si="3"/>
        <v>360000</v>
      </c>
    </row>
    <row r="53" spans="1:12" ht="14.25" customHeight="1">
      <c r="A53" s="4">
        <v>5406</v>
      </c>
      <c r="B53" s="4" t="s">
        <v>136</v>
      </c>
      <c r="C53" s="4" t="s">
        <v>22</v>
      </c>
      <c r="D53" s="4" t="s">
        <v>311</v>
      </c>
      <c r="E53" s="4" t="s">
        <v>138</v>
      </c>
      <c r="F53" s="4" t="s">
        <v>139</v>
      </c>
      <c r="G53" s="1" t="s">
        <v>310</v>
      </c>
      <c r="H53" s="5">
        <v>517100</v>
      </c>
      <c r="I53" s="6">
        <v>166</v>
      </c>
      <c r="J53" s="7">
        <v>1000</v>
      </c>
      <c r="K53" s="8">
        <f t="shared" si="2"/>
        <v>166</v>
      </c>
      <c r="L53" s="5">
        <f t="shared" si="3"/>
        <v>166000</v>
      </c>
    </row>
    <row r="54" spans="1:12" ht="14.25" customHeight="1">
      <c r="A54" s="4">
        <v>5444</v>
      </c>
      <c r="B54" s="4" t="s">
        <v>388</v>
      </c>
      <c r="C54" s="4" t="s">
        <v>22</v>
      </c>
      <c r="D54" s="4" t="s">
        <v>23</v>
      </c>
      <c r="E54" s="4" t="s">
        <v>138</v>
      </c>
      <c r="F54" s="4" t="s">
        <v>141</v>
      </c>
      <c r="H54" s="5">
        <v>168746</v>
      </c>
      <c r="I54" s="6">
        <v>2345</v>
      </c>
      <c r="J54" s="7">
        <v>100</v>
      </c>
      <c r="K54" s="8">
        <f t="shared" si="2"/>
        <v>234.50000000000003</v>
      </c>
      <c r="L54" s="5">
        <f t="shared" si="3"/>
        <v>234500</v>
      </c>
    </row>
    <row r="55" spans="1:12" ht="14.25" customHeight="1">
      <c r="A55" s="4">
        <v>5481</v>
      </c>
      <c r="B55" s="4" t="s">
        <v>142</v>
      </c>
      <c r="C55" s="4" t="s">
        <v>22</v>
      </c>
      <c r="D55" s="4" t="s">
        <v>23</v>
      </c>
      <c r="E55" s="4" t="s">
        <v>138</v>
      </c>
      <c r="F55" s="4" t="s">
        <v>143</v>
      </c>
      <c r="H55" s="5">
        <v>58828</v>
      </c>
      <c r="I55" s="6">
        <v>352</v>
      </c>
      <c r="J55" s="7">
        <v>1000</v>
      </c>
      <c r="K55" s="8">
        <f t="shared" si="2"/>
        <v>352</v>
      </c>
      <c r="L55" s="5">
        <f t="shared" si="3"/>
        <v>352000</v>
      </c>
    </row>
    <row r="56" spans="1:12" ht="14.25" customHeight="1">
      <c r="A56" s="4">
        <v>5603</v>
      </c>
      <c r="B56" s="4" t="s">
        <v>144</v>
      </c>
      <c r="C56" s="4" t="s">
        <v>23</v>
      </c>
      <c r="E56" s="4" t="s">
        <v>138</v>
      </c>
      <c r="F56" s="4" t="s">
        <v>145</v>
      </c>
      <c r="H56" s="5">
        <v>5177</v>
      </c>
      <c r="I56" s="6">
        <v>154</v>
      </c>
      <c r="J56" s="7">
        <v>1000</v>
      </c>
      <c r="K56" s="8">
        <f t="shared" si="2"/>
        <v>154</v>
      </c>
      <c r="L56" s="5">
        <f t="shared" si="3"/>
        <v>154000</v>
      </c>
    </row>
    <row r="57" spans="1:12" ht="14.25" customHeight="1">
      <c r="A57" s="4">
        <v>5658</v>
      </c>
      <c r="B57" s="4" t="s">
        <v>146</v>
      </c>
      <c r="C57" s="4" t="s">
        <v>22</v>
      </c>
      <c r="D57" s="4" t="s">
        <v>23</v>
      </c>
      <c r="E57" s="4" t="s">
        <v>138</v>
      </c>
      <c r="F57" s="4" t="s">
        <v>147</v>
      </c>
      <c r="H57" s="5">
        <v>13508</v>
      </c>
      <c r="I57" s="6">
        <v>261</v>
      </c>
      <c r="J57" s="7">
        <v>1000</v>
      </c>
      <c r="K57" s="8">
        <f t="shared" si="2"/>
        <v>261</v>
      </c>
      <c r="L57" s="5">
        <f t="shared" si="3"/>
        <v>261000</v>
      </c>
    </row>
    <row r="58" spans="1:12" ht="14.25" customHeight="1">
      <c r="A58" s="4">
        <v>5660</v>
      </c>
      <c r="B58" s="4" t="s">
        <v>148</v>
      </c>
      <c r="C58" s="4" t="s">
        <v>45</v>
      </c>
      <c r="E58" s="4" t="s">
        <v>138</v>
      </c>
      <c r="F58" s="4" t="s">
        <v>149</v>
      </c>
      <c r="H58" s="5">
        <v>9509</v>
      </c>
      <c r="I58" s="6">
        <v>162</v>
      </c>
      <c r="J58" s="7">
        <v>1000</v>
      </c>
      <c r="K58" s="8">
        <f t="shared" si="2"/>
        <v>162</v>
      </c>
      <c r="L58" s="5">
        <f t="shared" si="3"/>
        <v>162000</v>
      </c>
    </row>
    <row r="59" spans="1:12" ht="14.25" customHeight="1">
      <c r="A59" s="4">
        <v>5726</v>
      </c>
      <c r="B59" s="4" t="s">
        <v>387</v>
      </c>
      <c r="C59" s="4" t="s">
        <v>22</v>
      </c>
      <c r="E59" s="4" t="s">
        <v>151</v>
      </c>
      <c r="F59" s="4" t="s">
        <v>152</v>
      </c>
      <c r="H59" s="5">
        <v>115184</v>
      </c>
      <c r="I59" s="6">
        <v>3130</v>
      </c>
      <c r="J59" s="7">
        <v>100</v>
      </c>
      <c r="K59" s="8">
        <f t="shared" si="2"/>
        <v>313</v>
      </c>
      <c r="L59" s="5">
        <f t="shared" si="3"/>
        <v>313000</v>
      </c>
    </row>
    <row r="60" spans="1:12" ht="14.25" customHeight="1">
      <c r="A60" s="4">
        <v>5855</v>
      </c>
      <c r="B60" s="4" t="s">
        <v>153</v>
      </c>
      <c r="C60" s="4" t="s">
        <v>22</v>
      </c>
      <c r="E60" s="4" t="s">
        <v>151</v>
      </c>
      <c r="F60" s="4" t="s">
        <v>154</v>
      </c>
      <c r="G60" s="1" t="s">
        <v>310</v>
      </c>
      <c r="H60" s="5">
        <v>54019</v>
      </c>
      <c r="I60" s="6">
        <v>1490</v>
      </c>
      <c r="J60" s="7">
        <v>100</v>
      </c>
      <c r="K60" s="8">
        <f t="shared" si="2"/>
        <v>149</v>
      </c>
      <c r="L60" s="5">
        <f t="shared" si="3"/>
        <v>149000</v>
      </c>
    </row>
    <row r="61" spans="1:12" ht="14.25" customHeight="1">
      <c r="A61" s="4">
        <v>5943</v>
      </c>
      <c r="B61" s="4" t="s">
        <v>155</v>
      </c>
      <c r="C61" s="4" t="s">
        <v>22</v>
      </c>
      <c r="D61" s="4" t="s">
        <v>23</v>
      </c>
      <c r="E61" s="4" t="s">
        <v>77</v>
      </c>
      <c r="F61" s="4" t="s">
        <v>156</v>
      </c>
      <c r="G61" s="1" t="s">
        <v>310</v>
      </c>
      <c r="H61" s="5">
        <v>63192</v>
      </c>
      <c r="I61" s="6">
        <v>1244</v>
      </c>
      <c r="J61" s="7">
        <v>100</v>
      </c>
      <c r="K61" s="8">
        <f t="shared" si="2"/>
        <v>124.4</v>
      </c>
      <c r="L61" s="5">
        <f t="shared" si="3"/>
        <v>124400</v>
      </c>
    </row>
    <row r="62" spans="1:12" ht="14.25" customHeight="1">
      <c r="A62" s="4">
        <v>5952</v>
      </c>
      <c r="B62" s="4" t="s">
        <v>157</v>
      </c>
      <c r="C62" s="4" t="s">
        <v>12</v>
      </c>
      <c r="E62" s="4" t="s">
        <v>77</v>
      </c>
      <c r="F62" s="4" t="s">
        <v>158</v>
      </c>
      <c r="H62" s="5">
        <v>567</v>
      </c>
      <c r="I62" s="6">
        <v>46</v>
      </c>
      <c r="J62" s="7">
        <v>1000</v>
      </c>
      <c r="K62" s="8">
        <f t="shared" si="2"/>
        <v>46</v>
      </c>
      <c r="L62" s="5">
        <f t="shared" si="3"/>
        <v>46000</v>
      </c>
    </row>
    <row r="63" spans="1:12" ht="14.25" customHeight="1">
      <c r="A63" s="4">
        <v>6013</v>
      </c>
      <c r="B63" s="4" t="s">
        <v>159</v>
      </c>
      <c r="C63" s="4" t="s">
        <v>22</v>
      </c>
      <c r="D63" s="4" t="s">
        <v>23</v>
      </c>
      <c r="E63" s="4" t="s">
        <v>160</v>
      </c>
      <c r="F63" s="4" t="s">
        <v>161</v>
      </c>
      <c r="H63" s="5">
        <v>13258</v>
      </c>
      <c r="I63" s="6">
        <v>151</v>
      </c>
      <c r="J63" s="7">
        <v>1000</v>
      </c>
      <c r="K63" s="8">
        <f t="shared" si="2"/>
        <v>151</v>
      </c>
      <c r="L63" s="5">
        <f t="shared" si="3"/>
        <v>151000</v>
      </c>
    </row>
    <row r="64" spans="1:12" ht="14.25" customHeight="1">
      <c r="A64" s="4">
        <v>6016</v>
      </c>
      <c r="B64" s="4" t="s">
        <v>162</v>
      </c>
      <c r="C64" s="4" t="s">
        <v>12</v>
      </c>
      <c r="E64" s="4" t="s">
        <v>163</v>
      </c>
      <c r="F64" s="4" t="s">
        <v>164</v>
      </c>
      <c r="H64" s="5">
        <v>3500</v>
      </c>
      <c r="I64" s="6">
        <v>125</v>
      </c>
      <c r="J64" s="7">
        <v>1000</v>
      </c>
      <c r="K64" s="8">
        <f t="shared" si="2"/>
        <v>125</v>
      </c>
      <c r="L64" s="5">
        <f t="shared" si="3"/>
        <v>125000</v>
      </c>
    </row>
    <row r="65" spans="1:12" ht="14.25" customHeight="1">
      <c r="A65" s="4">
        <v>6018</v>
      </c>
      <c r="B65" s="4" t="s">
        <v>165</v>
      </c>
      <c r="C65" s="4" t="s">
        <v>12</v>
      </c>
      <c r="E65" s="4" t="s">
        <v>163</v>
      </c>
      <c r="F65" s="4" t="s">
        <v>71</v>
      </c>
      <c r="G65" s="1" t="s">
        <v>310</v>
      </c>
      <c r="H65" s="5">
        <v>3824</v>
      </c>
      <c r="I65" s="6">
        <v>239</v>
      </c>
      <c r="J65" s="7">
        <v>1000</v>
      </c>
      <c r="K65" s="8">
        <f t="shared" si="2"/>
        <v>239</v>
      </c>
      <c r="L65" s="5">
        <f t="shared" si="3"/>
        <v>239000</v>
      </c>
    </row>
    <row r="66" spans="1:12" ht="14.25" customHeight="1">
      <c r="A66" s="4">
        <v>6205</v>
      </c>
      <c r="B66" s="4" t="s">
        <v>393</v>
      </c>
      <c r="C66" s="4" t="s">
        <v>22</v>
      </c>
      <c r="D66" s="4" t="s">
        <v>23</v>
      </c>
      <c r="E66" s="4" t="s">
        <v>160</v>
      </c>
      <c r="F66" s="4" t="s">
        <v>167</v>
      </c>
      <c r="H66" s="5">
        <v>6295</v>
      </c>
      <c r="I66" s="6">
        <v>85</v>
      </c>
      <c r="J66" s="7">
        <v>1000</v>
      </c>
      <c r="K66" s="8">
        <f aca="true" t="shared" si="4" ref="K66:K97">I66/1000*J66</f>
        <v>85</v>
      </c>
      <c r="L66" s="5">
        <f aca="true" t="shared" si="5" ref="L66:L97">I66*J66</f>
        <v>85000</v>
      </c>
    </row>
    <row r="67" spans="1:12" ht="14.25" customHeight="1">
      <c r="A67" s="4">
        <v>6210</v>
      </c>
      <c r="B67" s="4" t="s">
        <v>168</v>
      </c>
      <c r="C67" s="4" t="s">
        <v>22</v>
      </c>
      <c r="D67" s="4" t="s">
        <v>23</v>
      </c>
      <c r="E67" s="4" t="s">
        <v>160</v>
      </c>
      <c r="F67" s="4" t="s">
        <v>169</v>
      </c>
      <c r="H67" s="5">
        <v>2691</v>
      </c>
      <c r="I67" s="6">
        <v>130</v>
      </c>
      <c r="J67" s="7">
        <v>100</v>
      </c>
      <c r="K67" s="8">
        <f t="shared" si="4"/>
        <v>13</v>
      </c>
      <c r="L67" s="5">
        <f t="shared" si="5"/>
        <v>13000</v>
      </c>
    </row>
    <row r="68" spans="1:12" ht="14.25" customHeight="1">
      <c r="A68" s="4">
        <v>6242</v>
      </c>
      <c r="B68" s="4" t="s">
        <v>170</v>
      </c>
      <c r="C68" s="4" t="s">
        <v>22</v>
      </c>
      <c r="D68" s="4" t="s">
        <v>23</v>
      </c>
      <c r="E68" s="4" t="s">
        <v>160</v>
      </c>
      <c r="F68" s="4" t="s">
        <v>171</v>
      </c>
      <c r="H68" s="5">
        <v>7192</v>
      </c>
      <c r="I68" s="6">
        <v>146</v>
      </c>
      <c r="J68" s="7">
        <v>1000</v>
      </c>
      <c r="K68" s="8">
        <f t="shared" si="4"/>
        <v>146</v>
      </c>
      <c r="L68" s="5">
        <f t="shared" si="5"/>
        <v>146000</v>
      </c>
    </row>
    <row r="69" spans="1:12" ht="14.25" customHeight="1">
      <c r="A69" s="4">
        <v>6299</v>
      </c>
      <c r="B69" s="4" t="s">
        <v>172</v>
      </c>
      <c r="C69" s="4" t="s">
        <v>12</v>
      </c>
      <c r="E69" s="4" t="s">
        <v>160</v>
      </c>
      <c r="F69" s="4" t="s">
        <v>173</v>
      </c>
      <c r="G69" s="1" t="s">
        <v>310</v>
      </c>
      <c r="H69" s="5">
        <v>11687</v>
      </c>
      <c r="I69" s="6">
        <v>145</v>
      </c>
      <c r="J69" s="7">
        <v>1000</v>
      </c>
      <c r="K69" s="8">
        <f t="shared" si="4"/>
        <v>145</v>
      </c>
      <c r="L69" s="5">
        <f t="shared" si="5"/>
        <v>145000</v>
      </c>
    </row>
    <row r="70" spans="1:12" ht="14.25" customHeight="1">
      <c r="A70" s="4">
        <v>6306</v>
      </c>
      <c r="B70" s="4" t="s">
        <v>391</v>
      </c>
      <c r="C70" s="4" t="s">
        <v>22</v>
      </c>
      <c r="D70" s="4" t="s">
        <v>23</v>
      </c>
      <c r="E70" s="4" t="s">
        <v>160</v>
      </c>
      <c r="F70" s="4" t="s">
        <v>175</v>
      </c>
      <c r="H70" s="5">
        <v>11182</v>
      </c>
      <c r="I70" s="6">
        <v>265</v>
      </c>
      <c r="J70" s="7">
        <v>1000</v>
      </c>
      <c r="K70" s="8">
        <f t="shared" si="4"/>
        <v>265</v>
      </c>
      <c r="L70" s="5">
        <f t="shared" si="5"/>
        <v>265000</v>
      </c>
    </row>
    <row r="71" spans="1:12" ht="14.25" customHeight="1">
      <c r="A71" s="4">
        <v>6333</v>
      </c>
      <c r="B71" s="4" t="s">
        <v>398</v>
      </c>
      <c r="C71" s="4" t="s">
        <v>45</v>
      </c>
      <c r="D71" s="4" t="s">
        <v>12</v>
      </c>
      <c r="E71" s="4" t="s">
        <v>160</v>
      </c>
      <c r="F71" s="4" t="s">
        <v>177</v>
      </c>
      <c r="H71" s="5">
        <v>12871</v>
      </c>
      <c r="I71" s="6">
        <v>1362</v>
      </c>
      <c r="J71" s="7">
        <v>100</v>
      </c>
      <c r="K71" s="8">
        <f t="shared" si="4"/>
        <v>136.20000000000002</v>
      </c>
      <c r="L71" s="5">
        <f t="shared" si="5"/>
        <v>136200</v>
      </c>
    </row>
    <row r="72" spans="1:12" ht="14.25" customHeight="1">
      <c r="A72" s="4">
        <v>6355</v>
      </c>
      <c r="B72" s="4" t="s">
        <v>178</v>
      </c>
      <c r="C72" s="4" t="s">
        <v>22</v>
      </c>
      <c r="D72" s="4" t="s">
        <v>23</v>
      </c>
      <c r="E72" s="4" t="s">
        <v>160</v>
      </c>
      <c r="F72" s="4" t="s">
        <v>179</v>
      </c>
      <c r="H72" s="5">
        <v>20682</v>
      </c>
      <c r="I72" s="6">
        <v>389</v>
      </c>
      <c r="J72" s="7">
        <v>1000</v>
      </c>
      <c r="K72" s="8">
        <f t="shared" si="4"/>
        <v>389</v>
      </c>
      <c r="L72" s="5">
        <f t="shared" si="5"/>
        <v>389000</v>
      </c>
    </row>
    <row r="73" spans="1:12" ht="14.25" customHeight="1">
      <c r="A73" s="4">
        <v>6378</v>
      </c>
      <c r="B73" s="4" t="s">
        <v>180</v>
      </c>
      <c r="C73" s="4" t="s">
        <v>22</v>
      </c>
      <c r="D73" s="4" t="s">
        <v>23</v>
      </c>
      <c r="E73" s="4" t="s">
        <v>160</v>
      </c>
      <c r="F73" s="4" t="s">
        <v>181</v>
      </c>
      <c r="H73" s="5">
        <v>16830</v>
      </c>
      <c r="I73" s="6">
        <v>817</v>
      </c>
      <c r="J73" s="7">
        <v>100</v>
      </c>
      <c r="K73" s="8">
        <f t="shared" si="4"/>
        <v>81.69999999999999</v>
      </c>
      <c r="L73" s="5">
        <f t="shared" si="5"/>
        <v>81700</v>
      </c>
    </row>
    <row r="74" spans="1:12" ht="14.25" customHeight="1">
      <c r="A74" s="4">
        <v>6457</v>
      </c>
      <c r="B74" s="4" t="s">
        <v>182</v>
      </c>
      <c r="C74" s="4" t="s">
        <v>22</v>
      </c>
      <c r="D74" s="4" t="s">
        <v>23</v>
      </c>
      <c r="E74" s="4" t="s">
        <v>160</v>
      </c>
      <c r="F74" s="4" t="s">
        <v>183</v>
      </c>
      <c r="H74" s="5">
        <v>127734</v>
      </c>
      <c r="I74" s="6">
        <v>1829</v>
      </c>
      <c r="J74" s="7">
        <v>100</v>
      </c>
      <c r="K74" s="8">
        <f t="shared" si="4"/>
        <v>182.9</v>
      </c>
      <c r="L74" s="5">
        <f t="shared" si="5"/>
        <v>182900</v>
      </c>
    </row>
    <row r="75" spans="1:12" ht="14.25" customHeight="1">
      <c r="A75" s="4">
        <v>6466</v>
      </c>
      <c r="B75" s="4" t="s">
        <v>184</v>
      </c>
      <c r="C75" s="4" t="s">
        <v>45</v>
      </c>
      <c r="D75" s="4" t="s">
        <v>12</v>
      </c>
      <c r="E75" s="4" t="s">
        <v>160</v>
      </c>
      <c r="F75" s="4" t="s">
        <v>185</v>
      </c>
      <c r="H75" s="5">
        <v>6188</v>
      </c>
      <c r="I75" s="6">
        <v>2310</v>
      </c>
      <c r="J75" s="7">
        <v>1</v>
      </c>
      <c r="K75" s="8">
        <f t="shared" si="4"/>
        <v>2.31</v>
      </c>
      <c r="L75" s="5">
        <f t="shared" si="5"/>
        <v>2310</v>
      </c>
    </row>
    <row r="76" spans="1:12" ht="14.25" customHeight="1">
      <c r="A76" s="4">
        <v>6518</v>
      </c>
      <c r="B76" s="4" t="s">
        <v>186</v>
      </c>
      <c r="C76" s="4" t="s">
        <v>17</v>
      </c>
      <c r="E76" s="4" t="s">
        <v>187</v>
      </c>
      <c r="F76" s="4" t="s">
        <v>188</v>
      </c>
      <c r="H76" s="5">
        <v>1646</v>
      </c>
      <c r="I76" s="6">
        <v>180</v>
      </c>
      <c r="J76" s="7">
        <v>1000</v>
      </c>
      <c r="K76" s="8">
        <f t="shared" si="4"/>
        <v>180</v>
      </c>
      <c r="L76" s="5">
        <f t="shared" si="5"/>
        <v>180000</v>
      </c>
    </row>
    <row r="77" spans="1:12" ht="14.25" customHeight="1">
      <c r="A77" s="4">
        <v>6591</v>
      </c>
      <c r="B77" s="4" t="s">
        <v>189</v>
      </c>
      <c r="C77" s="4" t="s">
        <v>45</v>
      </c>
      <c r="D77" s="4" t="s">
        <v>12</v>
      </c>
      <c r="E77" s="4" t="s">
        <v>187</v>
      </c>
      <c r="F77" s="4" t="s">
        <v>190</v>
      </c>
      <c r="H77" s="5">
        <v>5356</v>
      </c>
      <c r="I77" s="6">
        <v>137</v>
      </c>
      <c r="J77" s="7">
        <v>1000</v>
      </c>
      <c r="K77" s="8">
        <f t="shared" si="4"/>
        <v>137</v>
      </c>
      <c r="L77" s="5">
        <f t="shared" si="5"/>
        <v>137000</v>
      </c>
    </row>
    <row r="78" spans="1:12" ht="14.25" customHeight="1">
      <c r="A78" s="4">
        <v>6809</v>
      </c>
      <c r="B78" s="4" t="s">
        <v>191</v>
      </c>
      <c r="C78" s="4" t="s">
        <v>22</v>
      </c>
      <c r="D78" s="4" t="s">
        <v>23</v>
      </c>
      <c r="E78" s="4" t="s">
        <v>187</v>
      </c>
      <c r="F78" s="4" t="s">
        <v>192</v>
      </c>
      <c r="G78" s="1" t="s">
        <v>310</v>
      </c>
      <c r="H78" s="5">
        <v>17626</v>
      </c>
      <c r="I78" s="6">
        <v>496</v>
      </c>
      <c r="J78" s="7">
        <v>1000</v>
      </c>
      <c r="K78" s="8">
        <f t="shared" si="4"/>
        <v>496</v>
      </c>
      <c r="L78" s="5">
        <f t="shared" si="5"/>
        <v>496000</v>
      </c>
    </row>
    <row r="79" spans="1:12" ht="14.25" customHeight="1">
      <c r="A79" s="4">
        <v>6814</v>
      </c>
      <c r="B79" s="4" t="s">
        <v>193</v>
      </c>
      <c r="C79" s="4" t="s">
        <v>23</v>
      </c>
      <c r="E79" s="4" t="s">
        <v>187</v>
      </c>
      <c r="F79" s="4" t="s">
        <v>194</v>
      </c>
      <c r="H79" s="5">
        <v>15405</v>
      </c>
      <c r="I79" s="6">
        <v>483</v>
      </c>
      <c r="J79" s="7">
        <v>100</v>
      </c>
      <c r="K79" s="8">
        <f t="shared" si="4"/>
        <v>48.3</v>
      </c>
      <c r="L79" s="5">
        <f t="shared" si="5"/>
        <v>48300</v>
      </c>
    </row>
    <row r="80" spans="1:12" ht="14.25" customHeight="1">
      <c r="A80" s="4">
        <v>6855</v>
      </c>
      <c r="B80" s="4" t="s">
        <v>195</v>
      </c>
      <c r="C80" s="4" t="s">
        <v>22</v>
      </c>
      <c r="E80" s="4" t="s">
        <v>187</v>
      </c>
      <c r="F80" s="4" t="s">
        <v>196</v>
      </c>
      <c r="H80" s="5">
        <v>5228</v>
      </c>
      <c r="I80" s="6">
        <v>493</v>
      </c>
      <c r="J80" s="7">
        <v>100</v>
      </c>
      <c r="K80" s="8">
        <f t="shared" si="4"/>
        <v>49.3</v>
      </c>
      <c r="L80" s="5">
        <f t="shared" si="5"/>
        <v>49300</v>
      </c>
    </row>
    <row r="81" spans="1:12" ht="14.25" customHeight="1">
      <c r="A81" s="4">
        <v>6869</v>
      </c>
      <c r="B81" s="4" t="s">
        <v>197</v>
      </c>
      <c r="C81" s="4" t="s">
        <v>22</v>
      </c>
      <c r="D81" s="4" t="s">
        <v>23</v>
      </c>
      <c r="E81" s="4" t="s">
        <v>187</v>
      </c>
      <c r="F81" s="4" t="s">
        <v>198</v>
      </c>
      <c r="G81" s="1" t="s">
        <v>310</v>
      </c>
      <c r="H81" s="5">
        <v>150143</v>
      </c>
      <c r="I81" s="6">
        <v>2930</v>
      </c>
      <c r="J81" s="7">
        <v>100</v>
      </c>
      <c r="K81" s="8">
        <f t="shared" si="4"/>
        <v>293</v>
      </c>
      <c r="L81" s="5">
        <f t="shared" si="5"/>
        <v>293000</v>
      </c>
    </row>
    <row r="82" spans="1:12" ht="14.25" customHeight="1">
      <c r="A82" s="4">
        <v>6927</v>
      </c>
      <c r="B82" s="4" t="s">
        <v>199</v>
      </c>
      <c r="C82" s="4" t="s">
        <v>22</v>
      </c>
      <c r="D82" s="4" t="s">
        <v>17</v>
      </c>
      <c r="E82" s="4" t="s">
        <v>187</v>
      </c>
      <c r="F82" s="4" t="s">
        <v>200</v>
      </c>
      <c r="H82" s="5">
        <v>4082</v>
      </c>
      <c r="I82" s="6">
        <v>179</v>
      </c>
      <c r="J82" s="7">
        <v>100</v>
      </c>
      <c r="K82" s="8">
        <f t="shared" si="4"/>
        <v>17.9</v>
      </c>
      <c r="L82" s="5">
        <f t="shared" si="5"/>
        <v>17900</v>
      </c>
    </row>
    <row r="83" spans="1:12" ht="14.25" customHeight="1">
      <c r="A83" s="4">
        <v>6962</v>
      </c>
      <c r="B83" s="4" t="s">
        <v>201</v>
      </c>
      <c r="C83" s="4" t="s">
        <v>23</v>
      </c>
      <c r="E83" s="4" t="s">
        <v>187</v>
      </c>
      <c r="F83" s="4" t="s">
        <v>202</v>
      </c>
      <c r="H83" s="5">
        <v>10226</v>
      </c>
      <c r="I83" s="6">
        <v>226</v>
      </c>
      <c r="J83" s="7">
        <v>1000</v>
      </c>
      <c r="K83" s="8">
        <f t="shared" si="4"/>
        <v>226</v>
      </c>
      <c r="L83" s="5">
        <f t="shared" si="5"/>
        <v>226000</v>
      </c>
    </row>
    <row r="84" spans="1:12" ht="14.25" customHeight="1">
      <c r="A84" s="4">
        <v>6994</v>
      </c>
      <c r="B84" s="4" t="s">
        <v>203</v>
      </c>
      <c r="C84" s="4" t="s">
        <v>45</v>
      </c>
      <c r="D84" s="4" t="s">
        <v>12</v>
      </c>
      <c r="E84" s="4" t="s">
        <v>187</v>
      </c>
      <c r="F84" s="4" t="s">
        <v>204</v>
      </c>
      <c r="H84" s="5">
        <v>8397</v>
      </c>
      <c r="I84" s="6">
        <v>254</v>
      </c>
      <c r="J84" s="7">
        <v>1000</v>
      </c>
      <c r="K84" s="8">
        <f t="shared" si="4"/>
        <v>254</v>
      </c>
      <c r="L84" s="5">
        <f t="shared" si="5"/>
        <v>254000</v>
      </c>
    </row>
    <row r="85" spans="1:12" ht="14.25" customHeight="1">
      <c r="A85" s="4">
        <v>7012</v>
      </c>
      <c r="B85" s="4" t="s">
        <v>205</v>
      </c>
      <c r="C85" s="4" t="s">
        <v>22</v>
      </c>
      <c r="D85" s="4" t="s">
        <v>311</v>
      </c>
      <c r="E85" s="4" t="s">
        <v>163</v>
      </c>
      <c r="F85" s="4" t="s">
        <v>206</v>
      </c>
      <c r="G85" s="1" t="s">
        <v>310</v>
      </c>
      <c r="H85" s="5">
        <v>355631</v>
      </c>
      <c r="I85" s="6">
        <v>213</v>
      </c>
      <c r="J85" s="7">
        <v>1000</v>
      </c>
      <c r="K85" s="8">
        <f t="shared" si="4"/>
        <v>213</v>
      </c>
      <c r="L85" s="5">
        <f t="shared" si="5"/>
        <v>213000</v>
      </c>
    </row>
    <row r="86" spans="1:12" ht="14.25" customHeight="1">
      <c r="A86" s="4">
        <v>7208</v>
      </c>
      <c r="B86" s="4" t="s">
        <v>207</v>
      </c>
      <c r="C86" s="4" t="s">
        <v>12</v>
      </c>
      <c r="E86" s="4" t="s">
        <v>163</v>
      </c>
      <c r="F86" s="4" t="s">
        <v>208</v>
      </c>
      <c r="H86" s="5">
        <v>1331</v>
      </c>
      <c r="I86" s="6">
        <v>260</v>
      </c>
      <c r="J86" s="7">
        <v>100</v>
      </c>
      <c r="K86" s="8">
        <f t="shared" si="4"/>
        <v>26</v>
      </c>
      <c r="L86" s="5">
        <f t="shared" si="5"/>
        <v>26000</v>
      </c>
    </row>
    <row r="87" spans="1:12" ht="14.25" customHeight="1">
      <c r="A87" s="4">
        <v>7224</v>
      </c>
      <c r="B87" s="4" t="s">
        <v>394</v>
      </c>
      <c r="C87" s="4" t="s">
        <v>22</v>
      </c>
      <c r="D87" s="4" t="s">
        <v>23</v>
      </c>
      <c r="E87" s="4" t="s">
        <v>163</v>
      </c>
      <c r="F87" s="4" t="s">
        <v>210</v>
      </c>
      <c r="H87" s="5">
        <v>33763</v>
      </c>
      <c r="I87" s="6">
        <v>282</v>
      </c>
      <c r="J87" s="7">
        <v>1000</v>
      </c>
      <c r="K87" s="8">
        <f t="shared" si="4"/>
        <v>282</v>
      </c>
      <c r="L87" s="5">
        <f t="shared" si="5"/>
        <v>282000</v>
      </c>
    </row>
    <row r="88" spans="1:12" ht="14.25" customHeight="1">
      <c r="A88" s="4">
        <v>7226</v>
      </c>
      <c r="B88" s="4" t="s">
        <v>211</v>
      </c>
      <c r="C88" s="4" t="s">
        <v>22</v>
      </c>
      <c r="D88" s="4" t="s">
        <v>23</v>
      </c>
      <c r="E88" s="4" t="s">
        <v>163</v>
      </c>
      <c r="F88" s="4" t="s">
        <v>212</v>
      </c>
      <c r="H88" s="5">
        <v>17351</v>
      </c>
      <c r="I88" s="6">
        <v>406</v>
      </c>
      <c r="J88" s="7">
        <v>100</v>
      </c>
      <c r="K88" s="8">
        <f t="shared" si="4"/>
        <v>40.6</v>
      </c>
      <c r="L88" s="5">
        <f t="shared" si="5"/>
        <v>40600</v>
      </c>
    </row>
    <row r="89" spans="1:12" ht="14.25" customHeight="1">
      <c r="A89" s="4">
        <v>7279</v>
      </c>
      <c r="B89" s="4" t="s">
        <v>395</v>
      </c>
      <c r="C89" s="4" t="s">
        <v>12</v>
      </c>
      <c r="E89" s="4" t="s">
        <v>163</v>
      </c>
      <c r="F89" s="4" t="s">
        <v>214</v>
      </c>
      <c r="H89" s="5">
        <v>25223</v>
      </c>
      <c r="I89" s="6">
        <v>660</v>
      </c>
      <c r="J89" s="7">
        <v>100</v>
      </c>
      <c r="K89" s="8">
        <f t="shared" si="4"/>
        <v>66</v>
      </c>
      <c r="L89" s="5">
        <f t="shared" si="5"/>
        <v>66000</v>
      </c>
    </row>
    <row r="90" spans="1:12" ht="14.25" customHeight="1">
      <c r="A90" s="4">
        <v>7311</v>
      </c>
      <c r="B90" s="4" t="s">
        <v>215</v>
      </c>
      <c r="C90" s="4" t="s">
        <v>65</v>
      </c>
      <c r="E90" s="4" t="s">
        <v>163</v>
      </c>
      <c r="F90" s="4" t="s">
        <v>216</v>
      </c>
      <c r="G90" s="1" t="s">
        <v>310</v>
      </c>
      <c r="H90" s="5">
        <v>1635</v>
      </c>
      <c r="I90" s="6">
        <v>60100</v>
      </c>
      <c r="J90" s="7">
        <v>1</v>
      </c>
      <c r="K90" s="8">
        <f t="shared" si="4"/>
        <v>60.1</v>
      </c>
      <c r="L90" s="5">
        <f t="shared" si="5"/>
        <v>60100</v>
      </c>
    </row>
    <row r="91" spans="1:12" ht="14.25" customHeight="1">
      <c r="A91" s="4">
        <v>7427</v>
      </c>
      <c r="B91" s="4" t="s">
        <v>217</v>
      </c>
      <c r="C91" s="4" t="s">
        <v>22</v>
      </c>
      <c r="D91" s="4" t="s">
        <v>23</v>
      </c>
      <c r="E91" s="4" t="s">
        <v>49</v>
      </c>
      <c r="F91" s="4" t="s">
        <v>218</v>
      </c>
      <c r="H91" s="5">
        <v>4552</v>
      </c>
      <c r="I91" s="6" t="s">
        <v>421</v>
      </c>
      <c r="J91" s="7">
        <v>100</v>
      </c>
      <c r="K91" s="8">
        <f t="shared" si="4"/>
        <v>75.4</v>
      </c>
      <c r="L91" s="5">
        <f t="shared" si="5"/>
        <v>75400</v>
      </c>
    </row>
    <row r="92" spans="1:12" ht="14.25" customHeight="1">
      <c r="A92" s="4">
        <v>7444</v>
      </c>
      <c r="B92" s="4" t="s">
        <v>219</v>
      </c>
      <c r="C92" s="4" t="s">
        <v>12</v>
      </c>
      <c r="E92" s="4" t="s">
        <v>49</v>
      </c>
      <c r="F92" s="4" t="s">
        <v>220</v>
      </c>
      <c r="H92" s="5">
        <v>3526</v>
      </c>
      <c r="I92" s="6" t="s">
        <v>422</v>
      </c>
      <c r="J92" s="7">
        <v>100</v>
      </c>
      <c r="K92" s="8">
        <f t="shared" si="4"/>
        <v>64.8</v>
      </c>
      <c r="L92" s="5">
        <f t="shared" si="5"/>
        <v>64800</v>
      </c>
    </row>
    <row r="93" spans="1:12" ht="14.25" customHeight="1">
      <c r="A93" s="4">
        <v>7508</v>
      </c>
      <c r="B93" s="4" t="s">
        <v>221</v>
      </c>
      <c r="C93" s="4" t="s">
        <v>22</v>
      </c>
      <c r="D93" s="4" t="s">
        <v>23</v>
      </c>
      <c r="E93" s="4" t="s">
        <v>60</v>
      </c>
      <c r="F93" s="4" t="s">
        <v>222</v>
      </c>
      <c r="G93" s="1" t="s">
        <v>310</v>
      </c>
      <c r="H93" s="5">
        <v>4494</v>
      </c>
      <c r="I93" s="6" t="s">
        <v>423</v>
      </c>
      <c r="J93" s="7">
        <v>100</v>
      </c>
      <c r="K93" s="8">
        <f t="shared" si="4"/>
        <v>33.7</v>
      </c>
      <c r="L93" s="5">
        <f t="shared" si="5"/>
        <v>33700</v>
      </c>
    </row>
    <row r="94" spans="1:12" ht="14.25" customHeight="1">
      <c r="A94" s="4">
        <v>7545</v>
      </c>
      <c r="B94" s="4" t="s">
        <v>223</v>
      </c>
      <c r="C94" s="4" t="s">
        <v>22</v>
      </c>
      <c r="D94" s="4" t="s">
        <v>23</v>
      </c>
      <c r="E94" s="4" t="s">
        <v>60</v>
      </c>
      <c r="F94" s="4" t="s">
        <v>224</v>
      </c>
      <c r="H94" s="5">
        <v>54071</v>
      </c>
      <c r="I94" s="6">
        <v>777</v>
      </c>
      <c r="J94" s="7">
        <v>100</v>
      </c>
      <c r="K94" s="8">
        <f t="shared" si="4"/>
        <v>77.7</v>
      </c>
      <c r="L94" s="5">
        <f t="shared" si="5"/>
        <v>77700</v>
      </c>
    </row>
    <row r="95" spans="1:12" ht="14.25" customHeight="1">
      <c r="A95" s="4">
        <v>7825</v>
      </c>
      <c r="B95" s="4" t="s">
        <v>225</v>
      </c>
      <c r="C95" s="4" t="s">
        <v>22</v>
      </c>
      <c r="E95" s="4" t="s">
        <v>226</v>
      </c>
      <c r="F95" s="4" t="s">
        <v>122</v>
      </c>
      <c r="G95" s="1" t="s">
        <v>310</v>
      </c>
      <c r="H95" s="5">
        <v>20387</v>
      </c>
      <c r="I95" s="6">
        <v>70300</v>
      </c>
      <c r="J95" s="7">
        <v>1</v>
      </c>
      <c r="K95" s="8">
        <f t="shared" si="4"/>
        <v>70.3</v>
      </c>
      <c r="L95" s="5">
        <f t="shared" si="5"/>
        <v>70300</v>
      </c>
    </row>
    <row r="96" spans="1:12" ht="14.25" customHeight="1">
      <c r="A96" s="4">
        <v>7936</v>
      </c>
      <c r="B96" s="4" t="s">
        <v>227</v>
      </c>
      <c r="C96" s="4" t="s">
        <v>22</v>
      </c>
      <c r="D96" s="4" t="s">
        <v>23</v>
      </c>
      <c r="E96" s="4" t="s">
        <v>226</v>
      </c>
      <c r="F96" s="4" t="s">
        <v>228</v>
      </c>
      <c r="G96" s="1" t="s">
        <v>310</v>
      </c>
      <c r="H96" s="5">
        <v>127976</v>
      </c>
      <c r="I96" s="6" t="s">
        <v>424</v>
      </c>
      <c r="J96" s="7">
        <v>1000</v>
      </c>
      <c r="K96" s="8">
        <f t="shared" si="4"/>
        <v>640</v>
      </c>
      <c r="L96" s="5">
        <f t="shared" si="5"/>
        <v>640000</v>
      </c>
    </row>
    <row r="97" spans="1:12" ht="14.25" customHeight="1">
      <c r="A97" s="4">
        <v>7968</v>
      </c>
      <c r="B97" s="4" t="s">
        <v>229</v>
      </c>
      <c r="C97" s="4" t="s">
        <v>22</v>
      </c>
      <c r="D97" s="4" t="s">
        <v>23</v>
      </c>
      <c r="E97" s="4" t="s">
        <v>226</v>
      </c>
      <c r="F97" s="4" t="s">
        <v>230</v>
      </c>
      <c r="G97" s="1" t="s">
        <v>310</v>
      </c>
      <c r="H97" s="5">
        <v>2382</v>
      </c>
      <c r="I97" s="6" t="s">
        <v>425</v>
      </c>
      <c r="J97" s="7">
        <v>1000</v>
      </c>
      <c r="K97" s="8">
        <f t="shared" si="4"/>
        <v>63</v>
      </c>
      <c r="L97" s="5">
        <f t="shared" si="5"/>
        <v>63000</v>
      </c>
    </row>
    <row r="98" spans="1:12" ht="14.25" customHeight="1">
      <c r="A98" s="4">
        <v>7971</v>
      </c>
      <c r="B98" s="4" t="s">
        <v>231</v>
      </c>
      <c r="C98" s="4" t="s">
        <v>22</v>
      </c>
      <c r="D98" s="4" t="s">
        <v>23</v>
      </c>
      <c r="E98" s="4" t="s">
        <v>86</v>
      </c>
      <c r="F98" s="4" t="s">
        <v>232</v>
      </c>
      <c r="H98" s="5">
        <v>12297</v>
      </c>
      <c r="I98" s="6" t="s">
        <v>426</v>
      </c>
      <c r="J98" s="7">
        <v>1000</v>
      </c>
      <c r="K98" s="8">
        <f aca="true" t="shared" si="6" ref="K98:K120">I98/1000*J98</f>
        <v>184</v>
      </c>
      <c r="L98" s="5">
        <f aca="true" t="shared" si="7" ref="L98:L120">I98*J98</f>
        <v>184000</v>
      </c>
    </row>
    <row r="99" spans="1:12" ht="14.25" customHeight="1">
      <c r="A99" s="4">
        <v>8107</v>
      </c>
      <c r="B99" s="4" t="s">
        <v>233</v>
      </c>
      <c r="C99" s="4" t="s">
        <v>23</v>
      </c>
      <c r="E99" s="4" t="s">
        <v>82</v>
      </c>
      <c r="F99" s="4" t="s">
        <v>234</v>
      </c>
      <c r="G99" s="1" t="s">
        <v>310</v>
      </c>
      <c r="H99" s="5">
        <v>1680</v>
      </c>
      <c r="I99" s="6" t="s">
        <v>427</v>
      </c>
      <c r="J99" s="7">
        <v>1000</v>
      </c>
      <c r="K99" s="8">
        <f t="shared" si="6"/>
        <v>3</v>
      </c>
      <c r="L99" s="5">
        <f t="shared" si="7"/>
        <v>3000</v>
      </c>
    </row>
    <row r="100" spans="1:12" ht="14.25" customHeight="1">
      <c r="A100" s="4">
        <v>8142</v>
      </c>
      <c r="B100" s="4" t="s">
        <v>235</v>
      </c>
      <c r="C100" s="4" t="s">
        <v>22</v>
      </c>
      <c r="D100" s="4" t="s">
        <v>313</v>
      </c>
      <c r="E100" s="4" t="s">
        <v>49</v>
      </c>
      <c r="F100" s="4" t="s">
        <v>237</v>
      </c>
      <c r="G100" s="1" t="s">
        <v>310</v>
      </c>
      <c r="H100" s="5">
        <v>17730</v>
      </c>
      <c r="I100" s="6">
        <v>322</v>
      </c>
      <c r="J100" s="7">
        <v>1000</v>
      </c>
      <c r="K100" s="8">
        <f t="shared" si="6"/>
        <v>322</v>
      </c>
      <c r="L100" s="5">
        <f t="shared" si="7"/>
        <v>322000</v>
      </c>
    </row>
    <row r="101" spans="1:12" ht="14.25" customHeight="1">
      <c r="A101" s="4">
        <v>8257</v>
      </c>
      <c r="B101" s="4" t="s">
        <v>238</v>
      </c>
      <c r="C101" s="4" t="s">
        <v>17</v>
      </c>
      <c r="E101" s="4" t="s">
        <v>60</v>
      </c>
      <c r="F101" s="4" t="s">
        <v>239</v>
      </c>
      <c r="H101" s="5">
        <v>1506</v>
      </c>
      <c r="I101" s="6">
        <v>1859</v>
      </c>
      <c r="J101" s="7">
        <v>100</v>
      </c>
      <c r="K101" s="8">
        <f t="shared" si="6"/>
        <v>185.9</v>
      </c>
      <c r="L101" s="5">
        <f t="shared" si="7"/>
        <v>185900</v>
      </c>
    </row>
    <row r="102" spans="1:12" ht="14.25" customHeight="1">
      <c r="A102" s="4">
        <v>8287</v>
      </c>
      <c r="B102" s="4" t="s">
        <v>240</v>
      </c>
      <c r="C102" s="4" t="s">
        <v>12</v>
      </c>
      <c r="E102" s="4" t="s">
        <v>60</v>
      </c>
      <c r="F102" s="4" t="s">
        <v>241</v>
      </c>
      <c r="H102" s="5">
        <v>32714</v>
      </c>
      <c r="I102" s="6">
        <v>1249</v>
      </c>
      <c r="J102" s="7">
        <v>100</v>
      </c>
      <c r="K102" s="8">
        <f t="shared" si="6"/>
        <v>124.9</v>
      </c>
      <c r="L102" s="5">
        <f t="shared" si="7"/>
        <v>124900</v>
      </c>
    </row>
    <row r="103" spans="1:12" ht="14.25" customHeight="1">
      <c r="A103" s="4">
        <v>8493</v>
      </c>
      <c r="B103" s="4" t="s">
        <v>242</v>
      </c>
      <c r="C103" s="4" t="s">
        <v>12</v>
      </c>
      <c r="E103" s="4" t="s">
        <v>243</v>
      </c>
      <c r="F103" s="4" t="s">
        <v>244</v>
      </c>
      <c r="G103" s="1" t="s">
        <v>310</v>
      </c>
      <c r="H103" s="5">
        <v>1894</v>
      </c>
      <c r="I103" s="6">
        <v>170</v>
      </c>
      <c r="J103" s="7">
        <v>100</v>
      </c>
      <c r="K103" s="8">
        <f t="shared" si="6"/>
        <v>17</v>
      </c>
      <c r="L103" s="5">
        <f t="shared" si="7"/>
        <v>17000</v>
      </c>
    </row>
    <row r="104" spans="1:12" ht="14.25" customHeight="1">
      <c r="A104" s="4">
        <v>8543</v>
      </c>
      <c r="B104" s="4" t="s">
        <v>245</v>
      </c>
      <c r="C104" s="4" t="s">
        <v>22</v>
      </c>
      <c r="D104" s="4" t="s">
        <v>23</v>
      </c>
      <c r="E104" s="4" t="s">
        <v>246</v>
      </c>
      <c r="F104" s="4" t="s">
        <v>247</v>
      </c>
      <c r="G104" s="1" t="s">
        <v>310</v>
      </c>
      <c r="H104" s="5">
        <v>52600</v>
      </c>
      <c r="I104" s="6">
        <v>128</v>
      </c>
      <c r="J104" s="7">
        <v>1000</v>
      </c>
      <c r="K104" s="8">
        <f t="shared" si="6"/>
        <v>128</v>
      </c>
      <c r="L104" s="5">
        <f t="shared" si="7"/>
        <v>128000</v>
      </c>
    </row>
    <row r="105" spans="1:12" ht="14.25" customHeight="1">
      <c r="A105" s="4">
        <v>8917</v>
      </c>
      <c r="B105" s="4" t="s">
        <v>248</v>
      </c>
      <c r="C105" s="4" t="s">
        <v>12</v>
      </c>
      <c r="E105" s="4" t="s">
        <v>68</v>
      </c>
      <c r="F105" s="4" t="s">
        <v>249</v>
      </c>
      <c r="H105" s="5">
        <v>3008</v>
      </c>
      <c r="I105" s="6">
        <v>178</v>
      </c>
      <c r="J105" s="7">
        <v>100</v>
      </c>
      <c r="K105" s="8">
        <f t="shared" si="6"/>
        <v>17.8</v>
      </c>
      <c r="L105" s="5">
        <f t="shared" si="7"/>
        <v>17800</v>
      </c>
    </row>
    <row r="106" spans="1:12" ht="14.25" customHeight="1">
      <c r="A106" s="4">
        <v>8931</v>
      </c>
      <c r="B106" s="4" t="s">
        <v>250</v>
      </c>
      <c r="C106" s="4" t="s">
        <v>17</v>
      </c>
      <c r="E106" s="4" t="s">
        <v>68</v>
      </c>
      <c r="F106" s="4" t="s">
        <v>251</v>
      </c>
      <c r="G106" s="1" t="s">
        <v>310</v>
      </c>
      <c r="H106" s="5">
        <v>2080</v>
      </c>
      <c r="I106" s="6">
        <v>208</v>
      </c>
      <c r="J106" s="7">
        <v>100</v>
      </c>
      <c r="K106" s="8">
        <f t="shared" si="6"/>
        <v>20.8</v>
      </c>
      <c r="L106" s="5">
        <f t="shared" si="7"/>
        <v>20800</v>
      </c>
    </row>
    <row r="107" spans="1:12" ht="14.25" customHeight="1">
      <c r="A107" s="4">
        <v>9046</v>
      </c>
      <c r="B107" s="4" t="s">
        <v>252</v>
      </c>
      <c r="C107" s="4" t="s">
        <v>23</v>
      </c>
      <c r="E107" s="4" t="s">
        <v>253</v>
      </c>
      <c r="F107" s="4" t="s">
        <v>254</v>
      </c>
      <c r="G107" s="1" t="s">
        <v>310</v>
      </c>
      <c r="H107" s="5">
        <v>31440</v>
      </c>
      <c r="I107" s="6">
        <v>390</v>
      </c>
      <c r="J107" s="7">
        <v>1000</v>
      </c>
      <c r="K107" s="8">
        <f t="shared" si="6"/>
        <v>390</v>
      </c>
      <c r="L107" s="5">
        <f t="shared" si="7"/>
        <v>390000</v>
      </c>
    </row>
    <row r="108" spans="1:12" ht="14.25" customHeight="1">
      <c r="A108" s="4">
        <v>9052</v>
      </c>
      <c r="B108" s="4" t="s">
        <v>255</v>
      </c>
      <c r="C108" s="4" t="s">
        <v>23</v>
      </c>
      <c r="E108" s="4" t="s">
        <v>253</v>
      </c>
      <c r="F108" s="4" t="s">
        <v>256</v>
      </c>
      <c r="G108" s="1" t="s">
        <v>310</v>
      </c>
      <c r="H108" s="5">
        <v>33384</v>
      </c>
      <c r="I108" s="6">
        <v>299</v>
      </c>
      <c r="J108" s="7">
        <v>1000</v>
      </c>
      <c r="K108" s="8">
        <f t="shared" si="6"/>
        <v>299</v>
      </c>
      <c r="L108" s="5">
        <f t="shared" si="7"/>
        <v>299000</v>
      </c>
    </row>
    <row r="109" spans="1:12" ht="14.25" customHeight="1">
      <c r="A109" s="4">
        <v>9083</v>
      </c>
      <c r="B109" s="4" t="s">
        <v>257</v>
      </c>
      <c r="C109" s="4" t="s">
        <v>12</v>
      </c>
      <c r="E109" s="4" t="s">
        <v>253</v>
      </c>
      <c r="F109" s="4" t="s">
        <v>258</v>
      </c>
      <c r="H109" s="5">
        <v>18701</v>
      </c>
      <c r="I109" s="6">
        <v>600</v>
      </c>
      <c r="J109" s="7">
        <v>1000</v>
      </c>
      <c r="K109" s="8">
        <f t="shared" si="6"/>
        <v>600</v>
      </c>
      <c r="L109" s="5">
        <f t="shared" si="7"/>
        <v>600000</v>
      </c>
    </row>
    <row r="110" spans="1:12" ht="14.25" customHeight="1">
      <c r="A110" s="4">
        <v>9115</v>
      </c>
      <c r="B110" s="4" t="s">
        <v>259</v>
      </c>
      <c r="C110" s="4" t="s">
        <v>22</v>
      </c>
      <c r="D110" s="4" t="s">
        <v>23</v>
      </c>
      <c r="E110" s="4" t="s">
        <v>260</v>
      </c>
      <c r="F110" s="4" t="s">
        <v>261</v>
      </c>
      <c r="G110" s="1" t="s">
        <v>310</v>
      </c>
      <c r="H110" s="5">
        <v>13320</v>
      </c>
      <c r="I110" s="6">
        <v>370</v>
      </c>
      <c r="J110" s="7">
        <v>100</v>
      </c>
      <c r="K110" s="8">
        <f t="shared" si="6"/>
        <v>37</v>
      </c>
      <c r="L110" s="5">
        <f t="shared" si="7"/>
        <v>37000</v>
      </c>
    </row>
    <row r="111" spans="1:12" ht="14.25" customHeight="1">
      <c r="A111" s="4">
        <v>9322</v>
      </c>
      <c r="B111" s="4" t="s">
        <v>262</v>
      </c>
      <c r="C111" s="4" t="s">
        <v>12</v>
      </c>
      <c r="E111" s="4" t="s">
        <v>263</v>
      </c>
      <c r="F111" s="4" t="s">
        <v>264</v>
      </c>
      <c r="G111" s="1" t="s">
        <v>310</v>
      </c>
      <c r="H111" s="5">
        <v>4955</v>
      </c>
      <c r="I111" s="6">
        <v>501</v>
      </c>
      <c r="J111" s="7">
        <v>1000</v>
      </c>
      <c r="K111" s="8">
        <f t="shared" si="6"/>
        <v>501</v>
      </c>
      <c r="L111" s="5">
        <f t="shared" si="7"/>
        <v>501000</v>
      </c>
    </row>
    <row r="112" spans="1:12" ht="14.25" customHeight="1">
      <c r="A112" s="4">
        <v>9362</v>
      </c>
      <c r="B112" s="4" t="s">
        <v>265</v>
      </c>
      <c r="C112" s="4" t="s">
        <v>12</v>
      </c>
      <c r="E112" s="4" t="s">
        <v>263</v>
      </c>
      <c r="F112" s="4" t="s">
        <v>266</v>
      </c>
      <c r="G112" s="1" t="s">
        <v>310</v>
      </c>
      <c r="H112" s="5">
        <v>2448</v>
      </c>
      <c r="I112" s="6">
        <v>200</v>
      </c>
      <c r="J112" s="7">
        <v>1000</v>
      </c>
      <c r="K112" s="8">
        <f t="shared" si="6"/>
        <v>200</v>
      </c>
      <c r="L112" s="5">
        <f t="shared" si="7"/>
        <v>200000</v>
      </c>
    </row>
    <row r="113" spans="1:12" ht="14.25" customHeight="1">
      <c r="A113" s="4">
        <v>9364</v>
      </c>
      <c r="B113" s="4" t="s">
        <v>267</v>
      </c>
      <c r="C113" s="4" t="s">
        <v>22</v>
      </c>
      <c r="D113" s="4" t="s">
        <v>23</v>
      </c>
      <c r="E113" s="4" t="s">
        <v>263</v>
      </c>
      <c r="F113" s="4" t="s">
        <v>268</v>
      </c>
      <c r="G113" s="1" t="s">
        <v>310</v>
      </c>
      <c r="H113" s="5">
        <v>166253</v>
      </c>
      <c r="I113" s="6">
        <v>606</v>
      </c>
      <c r="J113" s="7">
        <v>1000</v>
      </c>
      <c r="K113" s="8">
        <f t="shared" si="6"/>
        <v>606</v>
      </c>
      <c r="L113" s="5">
        <f t="shared" si="7"/>
        <v>606000</v>
      </c>
    </row>
    <row r="114" spans="1:12" ht="14.25" customHeight="1">
      <c r="A114" s="4">
        <v>9365</v>
      </c>
      <c r="B114" s="4" t="s">
        <v>269</v>
      </c>
      <c r="C114" s="4" t="s">
        <v>12</v>
      </c>
      <c r="E114" s="4" t="s">
        <v>263</v>
      </c>
      <c r="F114" s="4" t="s">
        <v>270</v>
      </c>
      <c r="G114" s="1" t="s">
        <v>310</v>
      </c>
      <c r="H114" s="5">
        <v>3087</v>
      </c>
      <c r="I114" s="6">
        <v>210</v>
      </c>
      <c r="J114" s="7">
        <v>1000</v>
      </c>
      <c r="K114" s="8">
        <f t="shared" si="6"/>
        <v>210</v>
      </c>
      <c r="L114" s="5">
        <f t="shared" si="7"/>
        <v>210000</v>
      </c>
    </row>
    <row r="115" spans="1:12" ht="14.25" customHeight="1">
      <c r="A115" s="4">
        <v>9630</v>
      </c>
      <c r="B115" s="4" t="s">
        <v>271</v>
      </c>
      <c r="C115" s="4" t="s">
        <v>45</v>
      </c>
      <c r="E115" s="4" t="s">
        <v>46</v>
      </c>
      <c r="F115" s="4" t="s">
        <v>272</v>
      </c>
      <c r="H115" s="5">
        <v>5103</v>
      </c>
      <c r="I115" s="6">
        <v>495</v>
      </c>
      <c r="J115" s="7">
        <v>100</v>
      </c>
      <c r="K115" s="8">
        <f t="shared" si="6"/>
        <v>49.5</v>
      </c>
      <c r="L115" s="5">
        <f t="shared" si="7"/>
        <v>49500</v>
      </c>
    </row>
    <row r="116" spans="1:12" ht="14.25" customHeight="1">
      <c r="A116" s="4">
        <v>9728</v>
      </c>
      <c r="B116" s="4" t="s">
        <v>390</v>
      </c>
      <c r="C116" s="4" t="s">
        <v>22</v>
      </c>
      <c r="D116" s="4" t="s">
        <v>23</v>
      </c>
      <c r="E116" s="4" t="s">
        <v>46</v>
      </c>
      <c r="F116" s="4" t="s">
        <v>274</v>
      </c>
      <c r="H116" s="5">
        <v>25738</v>
      </c>
      <c r="I116" s="6">
        <v>1250</v>
      </c>
      <c r="J116" s="7">
        <v>100</v>
      </c>
      <c r="K116" s="8">
        <f t="shared" si="6"/>
        <v>125</v>
      </c>
      <c r="L116" s="5">
        <f t="shared" si="7"/>
        <v>125000</v>
      </c>
    </row>
    <row r="117" spans="1:12" ht="14.25" customHeight="1">
      <c r="A117" s="4">
        <v>9814</v>
      </c>
      <c r="B117" s="4" t="s">
        <v>275</v>
      </c>
      <c r="C117" s="4" t="s">
        <v>45</v>
      </c>
      <c r="D117" s="4" t="s">
        <v>12</v>
      </c>
      <c r="E117" s="4" t="s">
        <v>49</v>
      </c>
      <c r="F117" s="4" t="s">
        <v>276</v>
      </c>
      <c r="G117" s="1" t="s">
        <v>310</v>
      </c>
      <c r="H117" s="5">
        <v>8303</v>
      </c>
      <c r="I117" s="6">
        <v>939</v>
      </c>
      <c r="J117" s="7">
        <v>100</v>
      </c>
      <c r="K117" s="8">
        <f t="shared" si="6"/>
        <v>93.89999999999999</v>
      </c>
      <c r="L117" s="5">
        <f t="shared" si="7"/>
        <v>93900</v>
      </c>
    </row>
    <row r="118" spans="1:12" ht="14.25" customHeight="1">
      <c r="A118" s="4">
        <v>9869</v>
      </c>
      <c r="B118" s="4" t="s">
        <v>277</v>
      </c>
      <c r="C118" s="4" t="s">
        <v>22</v>
      </c>
      <c r="D118" s="4" t="s">
        <v>23</v>
      </c>
      <c r="E118" s="4" t="s">
        <v>49</v>
      </c>
      <c r="F118" s="4" t="s">
        <v>278</v>
      </c>
      <c r="H118" s="5">
        <v>52918</v>
      </c>
      <c r="I118" s="6">
        <v>1387</v>
      </c>
      <c r="J118" s="7">
        <v>100</v>
      </c>
      <c r="K118" s="8">
        <f t="shared" si="6"/>
        <v>138.7</v>
      </c>
      <c r="L118" s="5">
        <f t="shared" si="7"/>
        <v>138700</v>
      </c>
    </row>
    <row r="119" spans="1:12" ht="14.25" customHeight="1">
      <c r="A119" s="4">
        <v>9885</v>
      </c>
      <c r="B119" s="4" t="s">
        <v>279</v>
      </c>
      <c r="C119" s="4" t="s">
        <v>12</v>
      </c>
      <c r="E119" s="4" t="s">
        <v>49</v>
      </c>
      <c r="F119" s="4" t="s">
        <v>280</v>
      </c>
      <c r="G119" s="1" t="s">
        <v>310</v>
      </c>
      <c r="H119" s="5">
        <v>6100</v>
      </c>
      <c r="I119" s="6">
        <v>290</v>
      </c>
      <c r="J119" s="7">
        <v>100</v>
      </c>
      <c r="K119" s="8">
        <f t="shared" si="6"/>
        <v>28.999999999999996</v>
      </c>
      <c r="L119" s="5">
        <f t="shared" si="7"/>
        <v>29000</v>
      </c>
    </row>
    <row r="120" spans="1:12" ht="14.25" customHeight="1">
      <c r="A120" s="4">
        <v>9919</v>
      </c>
      <c r="B120" s="4" t="s">
        <v>392</v>
      </c>
      <c r="C120" s="4" t="s">
        <v>45</v>
      </c>
      <c r="D120" s="4" t="s">
        <v>12</v>
      </c>
      <c r="E120" s="4" t="s">
        <v>60</v>
      </c>
      <c r="F120" s="4" t="s">
        <v>282</v>
      </c>
      <c r="H120" s="5">
        <v>22993</v>
      </c>
      <c r="I120" s="6">
        <v>800</v>
      </c>
      <c r="J120" s="7">
        <v>100</v>
      </c>
      <c r="K120" s="8">
        <f t="shared" si="6"/>
        <v>80</v>
      </c>
      <c r="L120" s="5">
        <f t="shared" si="7"/>
        <v>80000</v>
      </c>
    </row>
    <row r="122" spans="2:12" ht="14.25" customHeight="1">
      <c r="B122" s="11" t="s">
        <v>315</v>
      </c>
      <c r="C122" s="54">
        <f>SUM(H2:H120)</f>
        <v>3327077</v>
      </c>
      <c r="D122" s="55"/>
      <c r="E122" s="10"/>
      <c r="F122" s="11" t="s">
        <v>288</v>
      </c>
      <c r="G122" s="61">
        <f>AVERAGE(K2:K120)</f>
        <v>179.1538655462185</v>
      </c>
      <c r="H122" s="61"/>
      <c r="I122" s="4"/>
      <c r="J122" s="59" t="s">
        <v>401</v>
      </c>
      <c r="K122" s="59"/>
      <c r="L122" s="59"/>
    </row>
    <row r="123" spans="2:12" ht="14.25" customHeight="1">
      <c r="B123" s="11" t="s">
        <v>316</v>
      </c>
      <c r="C123" s="56">
        <f>C122/3429122*100</f>
        <v>97.02416536944443</v>
      </c>
      <c r="D123" s="57"/>
      <c r="E123" s="8"/>
      <c r="F123" s="11" t="s">
        <v>289</v>
      </c>
      <c r="G123" s="61">
        <f>SUMIF($G2:$G120,"○",K2:K120)/57</f>
        <v>189.20877192982456</v>
      </c>
      <c r="H123" s="61"/>
      <c r="I123" s="4"/>
      <c r="J123" s="17" t="s">
        <v>295</v>
      </c>
      <c r="K123" s="62">
        <v>8977.37</v>
      </c>
      <c r="L123" s="62"/>
    </row>
    <row r="124" spans="10:12" ht="14.25" customHeight="1">
      <c r="J124" s="17" t="s">
        <v>296</v>
      </c>
      <c r="K124" s="62">
        <v>846.85</v>
      </c>
      <c r="L124" s="62"/>
    </row>
    <row r="125" spans="2:12" ht="14.25" customHeight="1">
      <c r="B125" s="11" t="s">
        <v>318</v>
      </c>
      <c r="C125" s="54">
        <f>SUMIF(G2:G120,"○",H2:H120)</f>
        <v>2153389</v>
      </c>
      <c r="D125" s="55"/>
      <c r="E125" s="9"/>
      <c r="F125" s="11" t="s">
        <v>284</v>
      </c>
      <c r="G125" s="52">
        <f>SUM(L2:L120)</f>
        <v>21319310</v>
      </c>
      <c r="H125" s="52"/>
      <c r="I125" s="4"/>
      <c r="K125" s="4"/>
      <c r="L125" s="4"/>
    </row>
    <row r="126" spans="2:12" ht="14.25" customHeight="1">
      <c r="B126" s="11" t="s">
        <v>319</v>
      </c>
      <c r="C126" s="58">
        <f>C125/2263822*100</f>
        <v>95.12183378375155</v>
      </c>
      <c r="D126" s="58"/>
      <c r="E126" s="9"/>
      <c r="F126" s="11" t="s">
        <v>285</v>
      </c>
      <c r="G126" s="52">
        <f>SUMIF($G2:$G120,"○",L2:L120)</f>
        <v>10784900</v>
      </c>
      <c r="H126" s="52"/>
      <c r="I126" s="4"/>
      <c r="K126" s="4"/>
      <c r="L126" s="4"/>
    </row>
    <row r="128" spans="1:2" ht="14.25" customHeight="1">
      <c r="A128" s="53" t="s">
        <v>428</v>
      </c>
      <c r="B128" s="53"/>
    </row>
    <row r="129" spans="1:12" ht="14.25" customHeight="1">
      <c r="A129" s="4">
        <v>1847</v>
      </c>
      <c r="B129" s="4" t="s">
        <v>21</v>
      </c>
      <c r="C129" s="4" t="s">
        <v>22</v>
      </c>
      <c r="D129" s="4" t="s">
        <v>23</v>
      </c>
      <c r="E129" s="4" t="s">
        <v>13</v>
      </c>
      <c r="F129" s="4" t="s">
        <v>24</v>
      </c>
      <c r="G129" s="1" t="s">
        <v>310</v>
      </c>
      <c r="H129" s="5">
        <v>3807</v>
      </c>
      <c r="I129" s="6">
        <v>106</v>
      </c>
      <c r="J129" s="7">
        <v>1000</v>
      </c>
      <c r="K129" s="8">
        <f aca="true" t="shared" si="8" ref="K129:K149">I129/1000*J129</f>
        <v>106</v>
      </c>
      <c r="L129" s="5">
        <f aca="true" t="shared" si="9" ref="L129:L149">I129*J129</f>
        <v>106000</v>
      </c>
    </row>
    <row r="130" spans="1:12" ht="14.25" customHeight="1">
      <c r="A130" s="4">
        <v>2284</v>
      </c>
      <c r="B130" s="4" t="s">
        <v>389</v>
      </c>
      <c r="C130" s="4" t="s">
        <v>22</v>
      </c>
      <c r="D130" s="4" t="s">
        <v>23</v>
      </c>
      <c r="E130" s="4" t="s">
        <v>28</v>
      </c>
      <c r="F130" s="4" t="s">
        <v>37</v>
      </c>
      <c r="H130" s="5">
        <v>71027</v>
      </c>
      <c r="I130" s="6">
        <v>287</v>
      </c>
      <c r="J130" s="7">
        <v>1000</v>
      </c>
      <c r="K130" s="8">
        <f t="shared" si="8"/>
        <v>287</v>
      </c>
      <c r="L130" s="5">
        <f t="shared" si="9"/>
        <v>287000</v>
      </c>
    </row>
    <row r="131" spans="1:12" ht="14.25" customHeight="1">
      <c r="A131" s="4">
        <v>3515</v>
      </c>
      <c r="B131" s="4" t="s">
        <v>81</v>
      </c>
      <c r="C131" s="4" t="s">
        <v>17</v>
      </c>
      <c r="E131" s="4" t="s">
        <v>82</v>
      </c>
      <c r="F131" s="4" t="s">
        <v>83</v>
      </c>
      <c r="H131" s="5">
        <v>2900</v>
      </c>
      <c r="I131" s="6">
        <v>580</v>
      </c>
      <c r="J131" s="7">
        <v>1000</v>
      </c>
      <c r="K131" s="8">
        <f t="shared" si="8"/>
        <v>580</v>
      </c>
      <c r="L131" s="5">
        <f t="shared" si="9"/>
        <v>580000</v>
      </c>
    </row>
    <row r="132" spans="1:12" ht="14.25" customHeight="1">
      <c r="A132" s="4">
        <v>4517</v>
      </c>
      <c r="B132" s="4" t="s">
        <v>98</v>
      </c>
      <c r="C132" s="4" t="s">
        <v>23</v>
      </c>
      <c r="E132" s="4" t="s">
        <v>99</v>
      </c>
      <c r="F132" s="4" t="s">
        <v>100</v>
      </c>
      <c r="G132" s="1" t="s">
        <v>310</v>
      </c>
      <c r="H132" s="5">
        <v>19082</v>
      </c>
      <c r="I132" s="6">
        <v>1570</v>
      </c>
      <c r="J132" s="7">
        <v>100</v>
      </c>
      <c r="K132" s="8">
        <f t="shared" si="8"/>
        <v>157</v>
      </c>
      <c r="L132" s="5">
        <f t="shared" si="9"/>
        <v>157000</v>
      </c>
    </row>
    <row r="133" spans="1:12" ht="14.25" customHeight="1">
      <c r="A133" s="4">
        <v>4761</v>
      </c>
      <c r="B133" s="4" t="s">
        <v>109</v>
      </c>
      <c r="C133" s="4" t="s">
        <v>12</v>
      </c>
      <c r="E133" s="4" t="s">
        <v>42</v>
      </c>
      <c r="F133" s="4" t="s">
        <v>110</v>
      </c>
      <c r="G133" s="1" t="s">
        <v>310</v>
      </c>
      <c r="H133" s="5">
        <v>6238</v>
      </c>
      <c r="I133" s="6">
        <v>557</v>
      </c>
      <c r="J133" s="7">
        <v>100</v>
      </c>
      <c r="K133" s="8">
        <f t="shared" si="8"/>
        <v>55.7</v>
      </c>
      <c r="L133" s="5">
        <f t="shared" si="9"/>
        <v>55700</v>
      </c>
    </row>
    <row r="134" spans="1:12" ht="14.25" customHeight="1">
      <c r="A134" s="4">
        <v>4916</v>
      </c>
      <c r="B134" s="4" t="s">
        <v>111</v>
      </c>
      <c r="C134" s="4" t="s">
        <v>45</v>
      </c>
      <c r="E134" s="4" t="s">
        <v>86</v>
      </c>
      <c r="F134" s="4" t="s">
        <v>112</v>
      </c>
      <c r="G134" s="1" t="s">
        <v>310</v>
      </c>
      <c r="H134" s="5">
        <v>35261</v>
      </c>
      <c r="I134" s="6">
        <v>853</v>
      </c>
      <c r="J134" s="7">
        <v>100</v>
      </c>
      <c r="K134" s="8">
        <f t="shared" si="8"/>
        <v>85.3</v>
      </c>
      <c r="L134" s="5">
        <f t="shared" si="9"/>
        <v>85300</v>
      </c>
    </row>
    <row r="135" spans="1:12" ht="14.25" customHeight="1">
      <c r="A135" s="4">
        <v>5110</v>
      </c>
      <c r="B135" s="4" t="s">
        <v>120</v>
      </c>
      <c r="C135" s="4" t="s">
        <v>22</v>
      </c>
      <c r="D135" s="4" t="s">
        <v>23</v>
      </c>
      <c r="E135" s="4" t="s">
        <v>121</v>
      </c>
      <c r="F135" s="4" t="s">
        <v>122</v>
      </c>
      <c r="G135" s="1" t="s">
        <v>310</v>
      </c>
      <c r="H135" s="5">
        <v>180711</v>
      </c>
      <c r="I135" s="6">
        <v>687</v>
      </c>
      <c r="J135" s="7">
        <v>100</v>
      </c>
      <c r="K135" s="8">
        <f t="shared" si="8"/>
        <v>68.7</v>
      </c>
      <c r="L135" s="5">
        <f t="shared" si="9"/>
        <v>68700</v>
      </c>
    </row>
    <row r="136" spans="1:12" ht="14.25" customHeight="1">
      <c r="A136" s="4">
        <v>5210</v>
      </c>
      <c r="B136" s="4" t="s">
        <v>430</v>
      </c>
      <c r="C136" s="4" t="s">
        <v>22</v>
      </c>
      <c r="D136" s="4" t="s">
        <v>23</v>
      </c>
      <c r="E136" s="4" t="s">
        <v>130</v>
      </c>
      <c r="F136" s="4" t="s">
        <v>131</v>
      </c>
      <c r="H136" s="5">
        <v>21622</v>
      </c>
      <c r="I136" s="6">
        <v>194</v>
      </c>
      <c r="J136" s="7">
        <v>1000</v>
      </c>
      <c r="K136" s="8">
        <f t="shared" si="8"/>
        <v>194</v>
      </c>
      <c r="L136" s="5">
        <f t="shared" si="9"/>
        <v>194000</v>
      </c>
    </row>
    <row r="137" spans="1:12" ht="14.25" customHeight="1">
      <c r="A137" s="4">
        <v>5406</v>
      </c>
      <c r="B137" s="4" t="s">
        <v>136</v>
      </c>
      <c r="C137" s="4" t="s">
        <v>22</v>
      </c>
      <c r="D137" s="4" t="s">
        <v>311</v>
      </c>
      <c r="E137" s="4" t="s">
        <v>138</v>
      </c>
      <c r="F137" s="4" t="s">
        <v>139</v>
      </c>
      <c r="G137" s="1" t="s">
        <v>310</v>
      </c>
      <c r="H137" s="5">
        <v>517100</v>
      </c>
      <c r="I137" s="6">
        <v>166</v>
      </c>
      <c r="J137" s="7">
        <v>1000</v>
      </c>
      <c r="K137" s="8">
        <f t="shared" si="8"/>
        <v>166</v>
      </c>
      <c r="L137" s="5">
        <f t="shared" si="9"/>
        <v>166000</v>
      </c>
    </row>
    <row r="138" spans="1:12" ht="14.25" customHeight="1">
      <c r="A138" s="4">
        <v>5726</v>
      </c>
      <c r="B138" s="4" t="s">
        <v>387</v>
      </c>
      <c r="C138" s="4" t="s">
        <v>22</v>
      </c>
      <c r="E138" s="4" t="s">
        <v>151</v>
      </c>
      <c r="F138" s="4" t="s">
        <v>152</v>
      </c>
      <c r="H138" s="5">
        <v>115184</v>
      </c>
      <c r="I138" s="6">
        <v>3130</v>
      </c>
      <c r="J138" s="7">
        <v>100</v>
      </c>
      <c r="K138" s="8">
        <f t="shared" si="8"/>
        <v>313</v>
      </c>
      <c r="L138" s="5">
        <f t="shared" si="9"/>
        <v>313000</v>
      </c>
    </row>
    <row r="139" spans="1:12" ht="14.25" customHeight="1">
      <c r="A139" s="4">
        <v>5943</v>
      </c>
      <c r="B139" s="4" t="s">
        <v>155</v>
      </c>
      <c r="C139" s="4" t="s">
        <v>22</v>
      </c>
      <c r="D139" s="4" t="s">
        <v>23</v>
      </c>
      <c r="E139" s="4" t="s">
        <v>77</v>
      </c>
      <c r="F139" s="4" t="s">
        <v>156</v>
      </c>
      <c r="G139" s="1" t="s">
        <v>310</v>
      </c>
      <c r="H139" s="5">
        <v>63192</v>
      </c>
      <c r="I139" s="6">
        <v>1244</v>
      </c>
      <c r="J139" s="7">
        <v>100</v>
      </c>
      <c r="K139" s="8">
        <f t="shared" si="8"/>
        <v>124.4</v>
      </c>
      <c r="L139" s="5">
        <f t="shared" si="9"/>
        <v>124400</v>
      </c>
    </row>
    <row r="140" spans="1:12" ht="14.25" customHeight="1">
      <c r="A140" s="4">
        <v>6457</v>
      </c>
      <c r="B140" s="4" t="s">
        <v>182</v>
      </c>
      <c r="C140" s="4" t="s">
        <v>22</v>
      </c>
      <c r="D140" s="4" t="s">
        <v>23</v>
      </c>
      <c r="E140" s="4" t="s">
        <v>160</v>
      </c>
      <c r="F140" s="4" t="s">
        <v>183</v>
      </c>
      <c r="H140" s="5">
        <v>127734</v>
      </c>
      <c r="I140" s="6">
        <v>1829</v>
      </c>
      <c r="J140" s="7">
        <v>100</v>
      </c>
      <c r="K140" s="8">
        <f t="shared" si="8"/>
        <v>182.9</v>
      </c>
      <c r="L140" s="5">
        <f t="shared" si="9"/>
        <v>182900</v>
      </c>
    </row>
    <row r="141" spans="1:12" ht="14.25" customHeight="1">
      <c r="A141" s="4">
        <v>6869</v>
      </c>
      <c r="B141" s="4" t="s">
        <v>197</v>
      </c>
      <c r="C141" s="4" t="s">
        <v>22</v>
      </c>
      <c r="D141" s="4" t="s">
        <v>23</v>
      </c>
      <c r="E141" s="4" t="s">
        <v>187</v>
      </c>
      <c r="F141" s="4" t="s">
        <v>198</v>
      </c>
      <c r="G141" s="1" t="s">
        <v>310</v>
      </c>
      <c r="H141" s="5">
        <v>150143</v>
      </c>
      <c r="I141" s="6">
        <v>2930</v>
      </c>
      <c r="J141" s="7">
        <v>100</v>
      </c>
      <c r="K141" s="8">
        <f t="shared" si="8"/>
        <v>293</v>
      </c>
      <c r="L141" s="5">
        <f t="shared" si="9"/>
        <v>293000</v>
      </c>
    </row>
    <row r="142" spans="1:12" ht="14.25" customHeight="1">
      <c r="A142" s="4">
        <v>7012</v>
      </c>
      <c r="B142" s="4" t="s">
        <v>205</v>
      </c>
      <c r="C142" s="4" t="s">
        <v>22</v>
      </c>
      <c r="D142" s="4" t="s">
        <v>311</v>
      </c>
      <c r="E142" s="4" t="s">
        <v>163</v>
      </c>
      <c r="F142" s="4" t="s">
        <v>206</v>
      </c>
      <c r="G142" s="1" t="s">
        <v>310</v>
      </c>
      <c r="H142" s="5">
        <v>355631</v>
      </c>
      <c r="I142" s="6">
        <v>213</v>
      </c>
      <c r="J142" s="7">
        <v>1000</v>
      </c>
      <c r="K142" s="8">
        <f t="shared" si="8"/>
        <v>213</v>
      </c>
      <c r="L142" s="5">
        <f t="shared" si="9"/>
        <v>213000</v>
      </c>
    </row>
    <row r="143" spans="1:12" ht="14.25" customHeight="1">
      <c r="A143" s="4">
        <v>7545</v>
      </c>
      <c r="B143" s="4" t="s">
        <v>223</v>
      </c>
      <c r="C143" s="4" t="s">
        <v>22</v>
      </c>
      <c r="D143" s="4" t="s">
        <v>23</v>
      </c>
      <c r="E143" s="4" t="s">
        <v>60</v>
      </c>
      <c r="F143" s="4" t="s">
        <v>224</v>
      </c>
      <c r="H143" s="5">
        <v>54071</v>
      </c>
      <c r="I143" s="6">
        <v>777</v>
      </c>
      <c r="J143" s="7">
        <v>100</v>
      </c>
      <c r="K143" s="8">
        <f t="shared" si="8"/>
        <v>77.7</v>
      </c>
      <c r="L143" s="5">
        <f t="shared" si="9"/>
        <v>77700</v>
      </c>
    </row>
    <row r="144" spans="1:12" ht="14.25" customHeight="1">
      <c r="A144" s="4">
        <v>7936</v>
      </c>
      <c r="B144" s="4" t="s">
        <v>227</v>
      </c>
      <c r="C144" s="4" t="s">
        <v>22</v>
      </c>
      <c r="D144" s="4" t="s">
        <v>23</v>
      </c>
      <c r="E144" s="4" t="s">
        <v>226</v>
      </c>
      <c r="F144" s="4" t="s">
        <v>228</v>
      </c>
      <c r="G144" s="1" t="s">
        <v>310</v>
      </c>
      <c r="H144" s="5">
        <v>127976</v>
      </c>
      <c r="I144" s="6" t="s">
        <v>424</v>
      </c>
      <c r="J144" s="7">
        <v>1000</v>
      </c>
      <c r="K144" s="8">
        <f t="shared" si="8"/>
        <v>640</v>
      </c>
      <c r="L144" s="5">
        <f t="shared" si="9"/>
        <v>640000</v>
      </c>
    </row>
    <row r="145" spans="1:12" ht="14.25" customHeight="1">
      <c r="A145" s="4">
        <v>8917</v>
      </c>
      <c r="B145" s="4" t="s">
        <v>429</v>
      </c>
      <c r="C145" s="4" t="s">
        <v>12</v>
      </c>
      <c r="E145" s="4" t="s">
        <v>68</v>
      </c>
      <c r="F145" s="4" t="s">
        <v>249</v>
      </c>
      <c r="H145" s="5">
        <v>3008</v>
      </c>
      <c r="I145" s="6">
        <v>178</v>
      </c>
      <c r="J145" s="7">
        <v>100</v>
      </c>
      <c r="K145" s="8">
        <f t="shared" si="8"/>
        <v>17.8</v>
      </c>
      <c r="L145" s="5">
        <f t="shared" si="9"/>
        <v>17800</v>
      </c>
    </row>
    <row r="146" spans="1:12" ht="14.25" customHeight="1">
      <c r="A146" s="4">
        <v>9052</v>
      </c>
      <c r="B146" s="4" t="s">
        <v>255</v>
      </c>
      <c r="C146" s="4" t="s">
        <v>23</v>
      </c>
      <c r="E146" s="4" t="s">
        <v>253</v>
      </c>
      <c r="F146" s="4" t="s">
        <v>256</v>
      </c>
      <c r="G146" s="1" t="s">
        <v>310</v>
      </c>
      <c r="H146" s="5">
        <v>33384</v>
      </c>
      <c r="I146" s="6">
        <v>299</v>
      </c>
      <c r="J146" s="7">
        <v>1000</v>
      </c>
      <c r="K146" s="8">
        <f t="shared" si="8"/>
        <v>299</v>
      </c>
      <c r="L146" s="5">
        <f t="shared" si="9"/>
        <v>299000</v>
      </c>
    </row>
    <row r="147" spans="1:12" ht="14.25" customHeight="1">
      <c r="A147" s="4">
        <v>9364</v>
      </c>
      <c r="B147" s="4" t="s">
        <v>267</v>
      </c>
      <c r="C147" s="4" t="s">
        <v>22</v>
      </c>
      <c r="D147" s="4" t="s">
        <v>23</v>
      </c>
      <c r="E147" s="4" t="s">
        <v>263</v>
      </c>
      <c r="F147" s="4" t="s">
        <v>268</v>
      </c>
      <c r="G147" s="1" t="s">
        <v>310</v>
      </c>
      <c r="H147" s="5">
        <v>166253</v>
      </c>
      <c r="I147" s="6">
        <v>606</v>
      </c>
      <c r="J147" s="7">
        <v>1000</v>
      </c>
      <c r="K147" s="8">
        <f t="shared" si="8"/>
        <v>606</v>
      </c>
      <c r="L147" s="5">
        <f t="shared" si="9"/>
        <v>606000</v>
      </c>
    </row>
    <row r="148" spans="1:12" ht="14.25" customHeight="1">
      <c r="A148" s="4">
        <v>9728</v>
      </c>
      <c r="B148" s="4" t="s">
        <v>390</v>
      </c>
      <c r="C148" s="4" t="s">
        <v>22</v>
      </c>
      <c r="D148" s="4" t="s">
        <v>23</v>
      </c>
      <c r="E148" s="4" t="s">
        <v>46</v>
      </c>
      <c r="F148" s="4" t="s">
        <v>274</v>
      </c>
      <c r="H148" s="5">
        <v>25738</v>
      </c>
      <c r="I148" s="6">
        <v>1250</v>
      </c>
      <c r="J148" s="7">
        <v>100</v>
      </c>
      <c r="K148" s="8">
        <f t="shared" si="8"/>
        <v>125</v>
      </c>
      <c r="L148" s="5">
        <f t="shared" si="9"/>
        <v>125000</v>
      </c>
    </row>
    <row r="149" spans="1:12" ht="14.25" customHeight="1">
      <c r="A149" s="4">
        <v>9869</v>
      </c>
      <c r="B149" s="4" t="s">
        <v>431</v>
      </c>
      <c r="C149" s="4" t="s">
        <v>22</v>
      </c>
      <c r="D149" s="4" t="s">
        <v>23</v>
      </c>
      <c r="E149" s="4" t="s">
        <v>49</v>
      </c>
      <c r="F149" s="4" t="s">
        <v>278</v>
      </c>
      <c r="H149" s="5">
        <v>52918</v>
      </c>
      <c r="I149" s="6">
        <v>1387</v>
      </c>
      <c r="J149" s="7">
        <v>100</v>
      </c>
      <c r="K149" s="8">
        <f t="shared" si="8"/>
        <v>138.7</v>
      </c>
      <c r="L149" s="5">
        <f t="shared" si="9"/>
        <v>138700</v>
      </c>
    </row>
    <row r="150" spans="9:10" ht="14.25" customHeight="1">
      <c r="I150" s="6"/>
      <c r="J150" s="7"/>
    </row>
    <row r="151" spans="1:12" ht="14.25" customHeight="1">
      <c r="A151" s="13" t="s">
        <v>291</v>
      </c>
      <c r="B151" s="13"/>
      <c r="C151" s="13"/>
      <c r="D151" s="13"/>
      <c r="E151" s="13"/>
      <c r="F151" s="13"/>
      <c r="G151" s="13"/>
      <c r="H151" s="14"/>
      <c r="I151" s="15"/>
      <c r="J151" s="13"/>
      <c r="K151" s="16"/>
      <c r="L151" s="14"/>
    </row>
  </sheetData>
  <sheetProtection/>
  <mergeCells count="12">
    <mergeCell ref="J122:L122"/>
    <mergeCell ref="C123:D123"/>
    <mergeCell ref="G123:H123"/>
    <mergeCell ref="K123:L123"/>
    <mergeCell ref="K124:L124"/>
    <mergeCell ref="C125:D125"/>
    <mergeCell ref="G125:H125"/>
    <mergeCell ref="C126:D126"/>
    <mergeCell ref="G126:H126"/>
    <mergeCell ref="A128:B128"/>
    <mergeCell ref="C122:D122"/>
    <mergeCell ref="G122:H122"/>
  </mergeCells>
  <printOptions/>
  <pageMargins left="0.2362204724409449" right="0.2362204724409449" top="0.7480314960629921" bottom="0.7480314960629921" header="0.31496062992125984" footer="0.31496062992125984"/>
  <pageSetup orientation="landscape" paperSize="9"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dimension ref="A1:L128"/>
  <sheetViews>
    <sheetView zoomScalePageLayoutView="0" workbookViewId="0" topLeftCell="A1">
      <pane ySplit="1" topLeftCell="A2" activePane="bottomLeft" state="frozen"/>
      <selection pane="topLeft" activeCell="A1" sqref="A1"/>
      <selection pane="bottomLeft" activeCell="D134" sqref="D134"/>
    </sheetView>
  </sheetViews>
  <sheetFormatPr defaultColWidth="9.140625" defaultRowHeight="14.25" customHeight="1"/>
  <cols>
    <col min="1" max="1" width="6.421875" style="4" customWidth="1"/>
    <col min="2" max="2" width="27.140625" style="4" customWidth="1"/>
    <col min="3" max="4" width="8.140625" style="4" customWidth="1"/>
    <col min="5" max="5" width="13.00390625" style="4" customWidth="1"/>
    <col min="6" max="6" width="30.140625" style="4" customWidth="1"/>
    <col min="7" max="7" width="5.00390625" style="4" customWidth="1"/>
    <col min="8" max="8" width="9.00390625" style="5" customWidth="1"/>
    <col min="9" max="9" width="9.00390625" style="9" customWidth="1"/>
    <col min="10" max="10" width="9.00390625" style="4" customWidth="1"/>
    <col min="11" max="11" width="9.00390625" style="8" customWidth="1"/>
    <col min="12" max="12" width="10.421875" style="5" customWidth="1"/>
    <col min="13" max="16384" width="9.00390625" style="4" customWidth="1"/>
  </cols>
  <sheetData>
    <row r="1" spans="1:12" s="1" customFormat="1" ht="14.25" customHeight="1">
      <c r="A1" s="1" t="s">
        <v>297</v>
      </c>
      <c r="B1" s="1" t="s">
        <v>298</v>
      </c>
      <c r="C1" s="1" t="s">
        <v>299</v>
      </c>
      <c r="D1" s="1" t="s">
        <v>300</v>
      </c>
      <c r="E1" s="1" t="s">
        <v>301</v>
      </c>
      <c r="F1" s="1" t="s">
        <v>302</v>
      </c>
      <c r="G1" s="1" t="s">
        <v>303</v>
      </c>
      <c r="H1" s="2" t="s">
        <v>304</v>
      </c>
      <c r="I1" s="1" t="s">
        <v>305</v>
      </c>
      <c r="J1" s="1" t="s">
        <v>306</v>
      </c>
      <c r="K1" s="3" t="s">
        <v>307</v>
      </c>
      <c r="L1" s="2" t="s">
        <v>308</v>
      </c>
    </row>
    <row r="2" spans="1:12" ht="14.25" customHeight="1">
      <c r="A2" s="4">
        <v>1710</v>
      </c>
      <c r="B2" s="4" t="s">
        <v>309</v>
      </c>
      <c r="C2" s="4" t="s">
        <v>12</v>
      </c>
      <c r="E2" s="4" t="s">
        <v>13</v>
      </c>
      <c r="F2" s="4" t="s">
        <v>14</v>
      </c>
      <c r="G2" s="1" t="s">
        <v>310</v>
      </c>
      <c r="H2">
        <v>130</v>
      </c>
      <c r="I2" s="6">
        <v>13</v>
      </c>
      <c r="J2" s="7">
        <v>100</v>
      </c>
      <c r="K2" s="8">
        <f aca="true" t="shared" si="0" ref="K2:K65">I2/1000*J2</f>
        <v>1.3</v>
      </c>
      <c r="L2" s="5">
        <f aca="true" t="shared" si="1" ref="L2:L65">I2*J2</f>
        <v>1300</v>
      </c>
    </row>
    <row r="3" spans="1:12" ht="14.25" customHeight="1">
      <c r="A3" s="4">
        <v>1718</v>
      </c>
      <c r="B3" s="4" t="s">
        <v>16</v>
      </c>
      <c r="C3" s="4" t="s">
        <v>17</v>
      </c>
      <c r="E3" s="4" t="s">
        <v>13</v>
      </c>
      <c r="F3" s="4" t="s">
        <v>18</v>
      </c>
      <c r="H3" s="50">
        <v>2134</v>
      </c>
      <c r="I3" s="6">
        <v>185</v>
      </c>
      <c r="J3" s="7">
        <v>1000</v>
      </c>
      <c r="K3" s="8">
        <f t="shared" si="0"/>
        <v>185</v>
      </c>
      <c r="L3" s="5">
        <f t="shared" si="1"/>
        <v>185000</v>
      </c>
    </row>
    <row r="4" spans="1:12" ht="14.25" customHeight="1">
      <c r="A4" s="4">
        <v>1768</v>
      </c>
      <c r="B4" s="4" t="s">
        <v>399</v>
      </c>
      <c r="C4" s="4" t="s">
        <v>12</v>
      </c>
      <c r="E4" s="4" t="s">
        <v>13</v>
      </c>
      <c r="F4" s="4" t="s">
        <v>20</v>
      </c>
      <c r="H4" s="50">
        <v>1485</v>
      </c>
      <c r="I4" s="6">
        <v>198</v>
      </c>
      <c r="J4" s="7">
        <v>1000</v>
      </c>
      <c r="K4" s="8">
        <f t="shared" si="0"/>
        <v>198</v>
      </c>
      <c r="L4" s="5">
        <f t="shared" si="1"/>
        <v>198000</v>
      </c>
    </row>
    <row r="5" spans="1:12" ht="14.25" customHeight="1">
      <c r="A5" s="4">
        <v>1847</v>
      </c>
      <c r="B5" s="4" t="s">
        <v>21</v>
      </c>
      <c r="C5" s="4" t="s">
        <v>22</v>
      </c>
      <c r="D5" s="4" t="s">
        <v>23</v>
      </c>
      <c r="E5" s="4" t="s">
        <v>13</v>
      </c>
      <c r="F5" s="4" t="s">
        <v>24</v>
      </c>
      <c r="G5" s="1" t="s">
        <v>310</v>
      </c>
      <c r="H5" s="50">
        <v>4166</v>
      </c>
      <c r="I5" s="6">
        <v>116</v>
      </c>
      <c r="J5" s="7">
        <v>1000</v>
      </c>
      <c r="K5" s="8">
        <f t="shared" si="0"/>
        <v>116</v>
      </c>
      <c r="L5" s="5">
        <f t="shared" si="1"/>
        <v>116000</v>
      </c>
    </row>
    <row r="6" spans="1:12" ht="14.25" customHeight="1">
      <c r="A6" s="4">
        <v>1875</v>
      </c>
      <c r="B6" s="4" t="s">
        <v>25</v>
      </c>
      <c r="C6" s="4" t="s">
        <v>12</v>
      </c>
      <c r="E6" s="4" t="s">
        <v>13</v>
      </c>
      <c r="F6" s="4" t="s">
        <v>26</v>
      </c>
      <c r="G6" s="1" t="s">
        <v>310</v>
      </c>
      <c r="H6" s="50">
        <v>2155</v>
      </c>
      <c r="I6" s="6">
        <v>255</v>
      </c>
      <c r="J6" s="7">
        <v>1000</v>
      </c>
      <c r="K6" s="8">
        <f t="shared" si="0"/>
        <v>255</v>
      </c>
      <c r="L6" s="5">
        <f t="shared" si="1"/>
        <v>255000</v>
      </c>
    </row>
    <row r="7" spans="1:12" ht="14.25" customHeight="1">
      <c r="A7" s="4">
        <v>2008</v>
      </c>
      <c r="B7" s="4" t="s">
        <v>27</v>
      </c>
      <c r="C7" s="4" t="s">
        <v>12</v>
      </c>
      <c r="E7" s="4" t="s">
        <v>28</v>
      </c>
      <c r="F7" s="4" t="s">
        <v>29</v>
      </c>
      <c r="G7" s="1" t="s">
        <v>310</v>
      </c>
      <c r="H7" s="50">
        <v>2150</v>
      </c>
      <c r="I7" s="6">
        <v>215</v>
      </c>
      <c r="J7" s="7">
        <v>1000</v>
      </c>
      <c r="K7" s="8">
        <f t="shared" si="0"/>
        <v>215</v>
      </c>
      <c r="L7" s="5">
        <f t="shared" si="1"/>
        <v>215000</v>
      </c>
    </row>
    <row r="8" spans="1:12" ht="14.25" customHeight="1">
      <c r="A8" s="4">
        <v>2055</v>
      </c>
      <c r="B8" s="4" t="s">
        <v>30</v>
      </c>
      <c r="C8" s="4" t="s">
        <v>12</v>
      </c>
      <c r="E8" s="4" t="s">
        <v>28</v>
      </c>
      <c r="F8" s="4" t="s">
        <v>31</v>
      </c>
      <c r="G8" s="1" t="s">
        <v>310</v>
      </c>
      <c r="H8" s="50">
        <v>4354</v>
      </c>
      <c r="I8" s="6">
        <v>209</v>
      </c>
      <c r="J8" s="7">
        <v>1000</v>
      </c>
      <c r="K8" s="8">
        <f t="shared" si="0"/>
        <v>209</v>
      </c>
      <c r="L8" s="5">
        <f t="shared" si="1"/>
        <v>209000</v>
      </c>
    </row>
    <row r="9" spans="1:12" ht="14.25" customHeight="1">
      <c r="A9" s="4">
        <v>2217</v>
      </c>
      <c r="B9" s="4" t="s">
        <v>32</v>
      </c>
      <c r="C9" s="4" t="s">
        <v>22</v>
      </c>
      <c r="D9" s="4" t="s">
        <v>23</v>
      </c>
      <c r="E9" s="4" t="s">
        <v>28</v>
      </c>
      <c r="F9" s="4" t="s">
        <v>33</v>
      </c>
      <c r="G9" s="1" t="s">
        <v>310</v>
      </c>
      <c r="H9" s="50">
        <v>11338</v>
      </c>
      <c r="I9" s="6">
        <v>309</v>
      </c>
      <c r="J9" s="7">
        <v>1000</v>
      </c>
      <c r="K9" s="8">
        <f t="shared" si="0"/>
        <v>309</v>
      </c>
      <c r="L9" s="5">
        <f t="shared" si="1"/>
        <v>309000</v>
      </c>
    </row>
    <row r="10" spans="1:12" ht="14.25" customHeight="1">
      <c r="A10" s="4">
        <v>2266</v>
      </c>
      <c r="B10" s="4" t="s">
        <v>34</v>
      </c>
      <c r="C10" s="4" t="s">
        <v>12</v>
      </c>
      <c r="E10" s="4" t="s">
        <v>28</v>
      </c>
      <c r="F10" s="4" t="s">
        <v>35</v>
      </c>
      <c r="G10" s="1" t="s">
        <v>310</v>
      </c>
      <c r="H10" s="50">
        <v>8216</v>
      </c>
      <c r="I10" s="6">
        <v>383</v>
      </c>
      <c r="J10" s="7">
        <v>1000</v>
      </c>
      <c r="K10" s="8">
        <f t="shared" si="0"/>
        <v>383</v>
      </c>
      <c r="L10" s="5">
        <f t="shared" si="1"/>
        <v>383000</v>
      </c>
    </row>
    <row r="11" spans="1:12" ht="14.25" customHeight="1">
      <c r="A11" s="4">
        <v>2284</v>
      </c>
      <c r="B11" s="4" t="s">
        <v>389</v>
      </c>
      <c r="C11" s="4" t="s">
        <v>22</v>
      </c>
      <c r="D11" s="4" t="s">
        <v>23</v>
      </c>
      <c r="E11" s="4" t="s">
        <v>28</v>
      </c>
      <c r="F11" s="4" t="s">
        <v>37</v>
      </c>
      <c r="H11" s="50">
        <v>85629</v>
      </c>
      <c r="I11" s="6">
        <v>346</v>
      </c>
      <c r="J11" s="7">
        <v>1000</v>
      </c>
      <c r="K11" s="8">
        <f t="shared" si="0"/>
        <v>346</v>
      </c>
      <c r="L11" s="5">
        <f t="shared" si="1"/>
        <v>346000</v>
      </c>
    </row>
    <row r="12" spans="1:12" ht="14.25" customHeight="1">
      <c r="A12" s="4">
        <v>2292</v>
      </c>
      <c r="B12" s="4" t="s">
        <v>38</v>
      </c>
      <c r="C12" s="4" t="s">
        <v>22</v>
      </c>
      <c r="D12" s="4" t="s">
        <v>23</v>
      </c>
      <c r="E12" s="4" t="s">
        <v>28</v>
      </c>
      <c r="F12" s="4" t="s">
        <v>39</v>
      </c>
      <c r="H12" s="50">
        <v>24427</v>
      </c>
      <c r="I12" s="6">
        <v>757</v>
      </c>
      <c r="J12" s="7">
        <v>500</v>
      </c>
      <c r="K12" s="8">
        <f t="shared" si="0"/>
        <v>378.5</v>
      </c>
      <c r="L12" s="5">
        <f t="shared" si="1"/>
        <v>378500</v>
      </c>
    </row>
    <row r="13" spans="1:12" ht="14.25" customHeight="1">
      <c r="A13" s="4">
        <v>2303</v>
      </c>
      <c r="B13" s="4" t="s">
        <v>40</v>
      </c>
      <c r="C13" s="4" t="s">
        <v>41</v>
      </c>
      <c r="E13" s="4" t="s">
        <v>42</v>
      </c>
      <c r="F13" s="4" t="s">
        <v>43</v>
      </c>
      <c r="G13" s="1" t="s">
        <v>310</v>
      </c>
      <c r="H13">
        <v>641</v>
      </c>
      <c r="I13" s="6">
        <v>50000</v>
      </c>
      <c r="J13" s="7">
        <v>1</v>
      </c>
      <c r="K13" s="8">
        <f t="shared" si="0"/>
        <v>50</v>
      </c>
      <c r="L13" s="5">
        <f t="shared" si="1"/>
        <v>50000</v>
      </c>
    </row>
    <row r="14" spans="1:12" ht="14.25" customHeight="1">
      <c r="A14" s="4">
        <v>2475</v>
      </c>
      <c r="B14" s="4" t="s">
        <v>44</v>
      </c>
      <c r="C14" s="4" t="s">
        <v>45</v>
      </c>
      <c r="E14" s="4" t="s">
        <v>46</v>
      </c>
      <c r="F14" s="4" t="s">
        <v>47</v>
      </c>
      <c r="H14" s="50">
        <v>2397</v>
      </c>
      <c r="I14" s="6">
        <v>47800</v>
      </c>
      <c r="J14" s="7">
        <v>1</v>
      </c>
      <c r="K14" s="8">
        <f t="shared" si="0"/>
        <v>47.8</v>
      </c>
      <c r="L14" s="5">
        <f t="shared" si="1"/>
        <v>47800</v>
      </c>
    </row>
    <row r="15" spans="1:12" ht="14.25" customHeight="1">
      <c r="A15" s="4">
        <v>2750</v>
      </c>
      <c r="B15" s="4" t="s">
        <v>48</v>
      </c>
      <c r="C15" s="4" t="s">
        <v>17</v>
      </c>
      <c r="E15" s="4" t="s">
        <v>49</v>
      </c>
      <c r="F15" s="4" t="s">
        <v>50</v>
      </c>
      <c r="G15" s="1" t="s">
        <v>310</v>
      </c>
      <c r="H15" s="50">
        <v>2800</v>
      </c>
      <c r="I15" s="6">
        <v>350</v>
      </c>
      <c r="J15" s="7">
        <v>100</v>
      </c>
      <c r="K15" s="8">
        <f t="shared" si="0"/>
        <v>35</v>
      </c>
      <c r="L15" s="5">
        <f t="shared" si="1"/>
        <v>35000</v>
      </c>
    </row>
    <row r="16" spans="1:12" ht="14.25" customHeight="1">
      <c r="A16" s="4">
        <v>2908</v>
      </c>
      <c r="B16" s="4" t="s">
        <v>51</v>
      </c>
      <c r="C16" s="4" t="s">
        <v>22</v>
      </c>
      <c r="D16" s="4" t="s">
        <v>23</v>
      </c>
      <c r="E16" s="4" t="s">
        <v>28</v>
      </c>
      <c r="F16" s="4" t="s">
        <v>52</v>
      </c>
      <c r="G16" s="1" t="s">
        <v>310</v>
      </c>
      <c r="H16" s="50">
        <v>39540</v>
      </c>
      <c r="I16" s="6">
        <v>1130</v>
      </c>
      <c r="J16" s="7">
        <v>1000</v>
      </c>
      <c r="K16" s="8">
        <f t="shared" si="0"/>
        <v>1130</v>
      </c>
      <c r="L16" s="5">
        <f t="shared" si="1"/>
        <v>1130000</v>
      </c>
    </row>
    <row r="17" spans="1:12" ht="14.25" customHeight="1">
      <c r="A17" s="4">
        <v>2910</v>
      </c>
      <c r="B17" s="4" t="s">
        <v>53</v>
      </c>
      <c r="C17" s="4" t="s">
        <v>22</v>
      </c>
      <c r="D17" s="4" t="s">
        <v>23</v>
      </c>
      <c r="E17" s="4" t="s">
        <v>28</v>
      </c>
      <c r="F17" s="4" t="s">
        <v>54</v>
      </c>
      <c r="G17" s="1" t="s">
        <v>310</v>
      </c>
      <c r="H17" s="50">
        <v>15953</v>
      </c>
      <c r="I17" s="6">
        <v>1191</v>
      </c>
      <c r="J17" s="7">
        <v>100</v>
      </c>
      <c r="K17" s="8">
        <f t="shared" si="0"/>
        <v>119.10000000000001</v>
      </c>
      <c r="L17" s="5">
        <f t="shared" si="1"/>
        <v>119100</v>
      </c>
    </row>
    <row r="18" spans="1:12" ht="14.25" customHeight="1">
      <c r="A18" s="4">
        <v>3004</v>
      </c>
      <c r="B18" s="4" t="s">
        <v>55</v>
      </c>
      <c r="C18" s="4" t="s">
        <v>22</v>
      </c>
      <c r="D18" s="4" t="s">
        <v>23</v>
      </c>
      <c r="E18" s="4" t="s">
        <v>49</v>
      </c>
      <c r="F18" s="4" t="s">
        <v>56</v>
      </c>
      <c r="G18" s="1" t="s">
        <v>310</v>
      </c>
      <c r="H18" s="50">
        <v>5900</v>
      </c>
      <c r="I18" s="6">
        <v>149</v>
      </c>
      <c r="J18" s="7">
        <v>1000</v>
      </c>
      <c r="K18" s="8">
        <f t="shared" si="0"/>
        <v>149</v>
      </c>
      <c r="L18" s="5">
        <f t="shared" si="1"/>
        <v>149000</v>
      </c>
    </row>
    <row r="19" spans="1:12" ht="14.25" customHeight="1">
      <c r="A19" s="4">
        <v>3038</v>
      </c>
      <c r="B19" s="4" t="s">
        <v>57</v>
      </c>
      <c r="C19" s="4" t="s">
        <v>12</v>
      </c>
      <c r="E19" s="4" t="s">
        <v>49</v>
      </c>
      <c r="F19" s="4" t="s">
        <v>58</v>
      </c>
      <c r="H19" s="50">
        <v>11176</v>
      </c>
      <c r="I19" s="6">
        <v>1270</v>
      </c>
      <c r="J19" s="7">
        <v>100</v>
      </c>
      <c r="K19" s="8">
        <f t="shared" si="0"/>
        <v>127</v>
      </c>
      <c r="L19" s="5">
        <f t="shared" si="1"/>
        <v>127000</v>
      </c>
    </row>
    <row r="20" spans="1:12" ht="14.25" customHeight="1">
      <c r="A20" s="4">
        <v>3059</v>
      </c>
      <c r="B20" s="4" t="s">
        <v>59</v>
      </c>
      <c r="C20" s="4" t="s">
        <v>45</v>
      </c>
      <c r="E20" s="4" t="s">
        <v>60</v>
      </c>
      <c r="F20" s="4" t="s">
        <v>61</v>
      </c>
      <c r="G20" s="1" t="s">
        <v>310</v>
      </c>
      <c r="H20" s="50">
        <v>2025</v>
      </c>
      <c r="I20" s="6">
        <v>400</v>
      </c>
      <c r="J20" s="7">
        <v>100</v>
      </c>
      <c r="K20" s="8">
        <f t="shared" si="0"/>
        <v>40</v>
      </c>
      <c r="L20" s="5">
        <f t="shared" si="1"/>
        <v>40000</v>
      </c>
    </row>
    <row r="21" spans="1:12" ht="14.25" customHeight="1">
      <c r="A21" s="4">
        <v>3062</v>
      </c>
      <c r="B21" s="4" t="s">
        <v>62</v>
      </c>
      <c r="C21" s="4" t="s">
        <v>17</v>
      </c>
      <c r="E21" s="4" t="s">
        <v>60</v>
      </c>
      <c r="F21" s="4" t="s">
        <v>63</v>
      </c>
      <c r="G21" s="1" t="s">
        <v>310</v>
      </c>
      <c r="H21" s="50">
        <v>7684</v>
      </c>
      <c r="I21" s="6">
        <v>177</v>
      </c>
      <c r="J21" s="7">
        <v>1000</v>
      </c>
      <c r="K21" s="8">
        <f t="shared" si="0"/>
        <v>177</v>
      </c>
      <c r="L21" s="5">
        <f t="shared" si="1"/>
        <v>177000</v>
      </c>
    </row>
    <row r="22" spans="1:12" ht="14.25" customHeight="1">
      <c r="A22" s="4">
        <v>3064</v>
      </c>
      <c r="B22" s="4" t="s">
        <v>64</v>
      </c>
      <c r="C22" s="4" t="s">
        <v>65</v>
      </c>
      <c r="E22" s="4" t="s">
        <v>60</v>
      </c>
      <c r="F22" s="4" t="s">
        <v>66</v>
      </c>
      <c r="H22" s="50">
        <v>9414</v>
      </c>
      <c r="I22" s="6">
        <v>1023</v>
      </c>
      <c r="J22" s="7">
        <v>100</v>
      </c>
      <c r="K22" s="8">
        <f t="shared" si="0"/>
        <v>102.3</v>
      </c>
      <c r="L22" s="5">
        <f t="shared" si="1"/>
        <v>102300</v>
      </c>
    </row>
    <row r="23" spans="1:12" ht="14.25" customHeight="1">
      <c r="A23" s="4">
        <v>3241</v>
      </c>
      <c r="B23" s="4" t="s">
        <v>396</v>
      </c>
      <c r="C23" s="4" t="s">
        <v>17</v>
      </c>
      <c r="E23" s="4" t="s">
        <v>68</v>
      </c>
      <c r="F23" s="4" t="s">
        <v>69</v>
      </c>
      <c r="H23">
        <v>401</v>
      </c>
      <c r="I23" s="6">
        <v>35500</v>
      </c>
      <c r="J23" s="7">
        <v>1</v>
      </c>
      <c r="K23" s="8">
        <f t="shared" si="0"/>
        <v>35.5</v>
      </c>
      <c r="L23" s="5">
        <f t="shared" si="1"/>
        <v>35500</v>
      </c>
    </row>
    <row r="24" spans="1:12" ht="14.25" customHeight="1">
      <c r="A24" s="4">
        <v>3306</v>
      </c>
      <c r="B24" s="4" t="s">
        <v>70</v>
      </c>
      <c r="C24" s="4" t="s">
        <v>45</v>
      </c>
      <c r="E24" s="4" t="s">
        <v>49</v>
      </c>
      <c r="F24" s="4" t="s">
        <v>71</v>
      </c>
      <c r="G24" s="1" t="s">
        <v>310</v>
      </c>
      <c r="H24" s="50">
        <v>1322</v>
      </c>
      <c r="I24" s="6">
        <v>36</v>
      </c>
      <c r="J24" s="7">
        <v>1000</v>
      </c>
      <c r="K24" s="8">
        <f t="shared" si="0"/>
        <v>36</v>
      </c>
      <c r="L24" s="5">
        <f t="shared" si="1"/>
        <v>36000</v>
      </c>
    </row>
    <row r="25" spans="1:12" ht="14.25" customHeight="1">
      <c r="A25" s="4">
        <v>3396</v>
      </c>
      <c r="B25" s="4" t="s">
        <v>72</v>
      </c>
      <c r="C25" s="4" t="s">
        <v>45</v>
      </c>
      <c r="E25" s="4" t="s">
        <v>60</v>
      </c>
      <c r="F25" s="4" t="s">
        <v>73</v>
      </c>
      <c r="G25" s="1" t="s">
        <v>310</v>
      </c>
      <c r="H25" s="50">
        <v>16450</v>
      </c>
      <c r="I25" s="6">
        <v>1638</v>
      </c>
      <c r="J25" s="7">
        <v>100</v>
      </c>
      <c r="K25" s="8">
        <f t="shared" si="0"/>
        <v>163.79999999999998</v>
      </c>
      <c r="L25" s="5">
        <f t="shared" si="1"/>
        <v>163800</v>
      </c>
    </row>
    <row r="26" spans="1:12" ht="14.25" customHeight="1">
      <c r="A26" s="4">
        <v>3397</v>
      </c>
      <c r="B26" s="4" t="s">
        <v>74</v>
      </c>
      <c r="C26" s="4" t="s">
        <v>22</v>
      </c>
      <c r="E26" s="4" t="s">
        <v>60</v>
      </c>
      <c r="F26" s="4" t="s">
        <v>75</v>
      </c>
      <c r="G26" s="1" t="s">
        <v>310</v>
      </c>
      <c r="H26" s="50">
        <v>28118</v>
      </c>
      <c r="I26" s="6">
        <v>430000</v>
      </c>
      <c r="J26" s="7">
        <v>1</v>
      </c>
      <c r="K26" s="8">
        <f t="shared" si="0"/>
        <v>430</v>
      </c>
      <c r="L26" s="5">
        <f t="shared" si="1"/>
        <v>430000</v>
      </c>
    </row>
    <row r="27" spans="1:12" ht="14.25" customHeight="1">
      <c r="A27" s="4">
        <v>3433</v>
      </c>
      <c r="B27" s="4" t="s">
        <v>76</v>
      </c>
      <c r="C27" s="4" t="s">
        <v>22</v>
      </c>
      <c r="E27" s="4" t="s">
        <v>77</v>
      </c>
      <c r="F27" s="4" t="s">
        <v>78</v>
      </c>
      <c r="G27" s="1" t="s">
        <v>310</v>
      </c>
      <c r="H27" s="50">
        <v>21030</v>
      </c>
      <c r="I27" s="6">
        <v>1331</v>
      </c>
      <c r="J27" s="7">
        <v>100</v>
      </c>
      <c r="K27" s="8">
        <f t="shared" si="0"/>
        <v>133.1</v>
      </c>
      <c r="L27" s="5">
        <f t="shared" si="1"/>
        <v>133100</v>
      </c>
    </row>
    <row r="28" spans="1:12" ht="14.25" customHeight="1">
      <c r="A28" s="4">
        <v>3437</v>
      </c>
      <c r="B28" s="4" t="s">
        <v>79</v>
      </c>
      <c r="C28" s="4" t="s">
        <v>17</v>
      </c>
      <c r="E28" s="4" t="s">
        <v>77</v>
      </c>
      <c r="F28" s="4" t="s">
        <v>80</v>
      </c>
      <c r="H28" s="50">
        <v>1370</v>
      </c>
      <c r="I28" s="6">
        <v>171</v>
      </c>
      <c r="J28" s="7">
        <v>1000</v>
      </c>
      <c r="K28" s="8">
        <f t="shared" si="0"/>
        <v>171</v>
      </c>
      <c r="L28" s="5">
        <f t="shared" si="1"/>
        <v>171000</v>
      </c>
    </row>
    <row r="29" spans="1:12" ht="14.25" customHeight="1">
      <c r="A29" s="4">
        <v>3515</v>
      </c>
      <c r="B29" s="4" t="s">
        <v>81</v>
      </c>
      <c r="C29" s="4" t="s">
        <v>17</v>
      </c>
      <c r="E29" s="4" t="s">
        <v>82</v>
      </c>
      <c r="F29" s="4" t="s">
        <v>83</v>
      </c>
      <c r="H29" s="50">
        <v>3010</v>
      </c>
      <c r="I29" s="6">
        <v>601</v>
      </c>
      <c r="J29" s="7">
        <v>1000</v>
      </c>
      <c r="K29" s="8">
        <f t="shared" si="0"/>
        <v>601</v>
      </c>
      <c r="L29" s="5">
        <f t="shared" si="1"/>
        <v>601000</v>
      </c>
    </row>
    <row r="30" spans="1:12" ht="14.25" customHeight="1">
      <c r="A30" s="4">
        <v>4025</v>
      </c>
      <c r="B30" s="4" t="s">
        <v>397</v>
      </c>
      <c r="C30" s="4" t="s">
        <v>23</v>
      </c>
      <c r="D30" s="4" t="s">
        <v>85</v>
      </c>
      <c r="E30" s="4" t="s">
        <v>86</v>
      </c>
      <c r="F30" s="4" t="s">
        <v>87</v>
      </c>
      <c r="H30" s="50">
        <v>10168</v>
      </c>
      <c r="I30" s="6">
        <v>430</v>
      </c>
      <c r="J30" s="7">
        <v>1000</v>
      </c>
      <c r="K30" s="8">
        <f t="shared" si="0"/>
        <v>430</v>
      </c>
      <c r="L30" s="5">
        <f t="shared" si="1"/>
        <v>430000</v>
      </c>
    </row>
    <row r="31" spans="1:12" ht="14.25" customHeight="1">
      <c r="A31" s="4">
        <v>4102</v>
      </c>
      <c r="B31" s="4" t="s">
        <v>88</v>
      </c>
      <c r="C31" s="4" t="s">
        <v>12</v>
      </c>
      <c r="E31" s="4" t="s">
        <v>86</v>
      </c>
      <c r="F31" s="4" t="s">
        <v>89</v>
      </c>
      <c r="H31" s="50">
        <v>1276</v>
      </c>
      <c r="I31" s="6">
        <v>109</v>
      </c>
      <c r="J31" s="7">
        <v>1000</v>
      </c>
      <c r="K31" s="8">
        <f t="shared" si="0"/>
        <v>109</v>
      </c>
      <c r="L31" s="5">
        <f t="shared" si="1"/>
        <v>109000</v>
      </c>
    </row>
    <row r="32" spans="1:12" ht="14.25" customHeight="1">
      <c r="A32" s="4">
        <v>4237</v>
      </c>
      <c r="B32" s="4" t="s">
        <v>90</v>
      </c>
      <c r="C32" s="4" t="s">
        <v>17</v>
      </c>
      <c r="E32" s="4" t="s">
        <v>86</v>
      </c>
      <c r="F32" s="4" t="s">
        <v>91</v>
      </c>
      <c r="H32" s="50">
        <v>13106</v>
      </c>
      <c r="I32" s="6">
        <v>440</v>
      </c>
      <c r="J32" s="7">
        <v>100</v>
      </c>
      <c r="K32" s="8">
        <f t="shared" si="0"/>
        <v>44</v>
      </c>
      <c r="L32" s="5">
        <f t="shared" si="1"/>
        <v>44000</v>
      </c>
    </row>
    <row r="33" spans="1:12" ht="14.25" customHeight="1">
      <c r="A33" s="4">
        <v>4335</v>
      </c>
      <c r="B33" s="4" t="s">
        <v>92</v>
      </c>
      <c r="C33" s="4" t="s">
        <v>17</v>
      </c>
      <c r="E33" s="4" t="s">
        <v>42</v>
      </c>
      <c r="F33" s="4" t="s">
        <v>93</v>
      </c>
      <c r="G33" s="1" t="s">
        <v>310</v>
      </c>
      <c r="H33" s="50">
        <v>1104</v>
      </c>
      <c r="I33" s="6">
        <v>44750</v>
      </c>
      <c r="J33" s="7">
        <v>1</v>
      </c>
      <c r="K33" s="8">
        <f t="shared" si="0"/>
        <v>44.75</v>
      </c>
      <c r="L33" s="5">
        <f t="shared" si="1"/>
        <v>44750</v>
      </c>
    </row>
    <row r="34" spans="1:12" ht="14.25" customHeight="1">
      <c r="A34" s="4">
        <v>4341</v>
      </c>
      <c r="B34" s="4" t="s">
        <v>94</v>
      </c>
      <c r="C34" s="4" t="s">
        <v>12</v>
      </c>
      <c r="E34" s="4" t="s">
        <v>46</v>
      </c>
      <c r="F34" s="4" t="s">
        <v>95</v>
      </c>
      <c r="H34" s="50">
        <v>1995</v>
      </c>
      <c r="I34" s="6">
        <v>570</v>
      </c>
      <c r="J34" s="7">
        <v>1000</v>
      </c>
      <c r="K34" s="8">
        <f t="shared" si="0"/>
        <v>570</v>
      </c>
      <c r="L34" s="5">
        <f t="shared" si="1"/>
        <v>570000</v>
      </c>
    </row>
    <row r="35" spans="1:12" ht="14.25" customHeight="1">
      <c r="A35" s="4">
        <v>4462</v>
      </c>
      <c r="B35" s="4" t="s">
        <v>96</v>
      </c>
      <c r="C35" s="4" t="s">
        <v>12</v>
      </c>
      <c r="E35" s="4" t="s">
        <v>86</v>
      </c>
      <c r="F35" s="4" t="s">
        <v>97</v>
      </c>
      <c r="G35" s="1" t="s">
        <v>310</v>
      </c>
      <c r="H35" s="50">
        <v>6864</v>
      </c>
      <c r="I35" s="6">
        <v>920</v>
      </c>
      <c r="J35" s="7">
        <v>100</v>
      </c>
      <c r="K35" s="8">
        <f t="shared" si="0"/>
        <v>92</v>
      </c>
      <c r="L35" s="5">
        <f t="shared" si="1"/>
        <v>92000</v>
      </c>
    </row>
    <row r="36" spans="1:12" ht="14.25" customHeight="1">
      <c r="A36" s="4">
        <v>4517</v>
      </c>
      <c r="B36" s="4" t="s">
        <v>98</v>
      </c>
      <c r="C36" s="4" t="s">
        <v>23</v>
      </c>
      <c r="E36" s="4" t="s">
        <v>99</v>
      </c>
      <c r="F36" s="4" t="s">
        <v>100</v>
      </c>
      <c r="G36" s="1" t="s">
        <v>310</v>
      </c>
      <c r="H36" s="50">
        <v>20686</v>
      </c>
      <c r="I36" s="6">
        <v>1702</v>
      </c>
      <c r="J36" s="7">
        <v>100</v>
      </c>
      <c r="K36" s="8">
        <f t="shared" si="0"/>
        <v>170.2</v>
      </c>
      <c r="L36" s="5">
        <f t="shared" si="1"/>
        <v>170200</v>
      </c>
    </row>
    <row r="37" spans="1:12" ht="14.25" customHeight="1">
      <c r="A37" s="4">
        <v>4552</v>
      </c>
      <c r="B37" s="4" t="s">
        <v>400</v>
      </c>
      <c r="C37" s="4" t="s">
        <v>12</v>
      </c>
      <c r="E37" s="4" t="s">
        <v>99</v>
      </c>
      <c r="F37" s="4" t="s">
        <v>102</v>
      </c>
      <c r="H37" s="50">
        <v>13059</v>
      </c>
      <c r="I37" s="6">
        <v>470</v>
      </c>
      <c r="J37" s="7">
        <v>1000</v>
      </c>
      <c r="K37" s="8">
        <f t="shared" si="0"/>
        <v>470</v>
      </c>
      <c r="L37" s="5">
        <f t="shared" si="1"/>
        <v>470000</v>
      </c>
    </row>
    <row r="38" spans="1:12" ht="14.25" customHeight="1">
      <c r="A38" s="4">
        <v>4572</v>
      </c>
      <c r="B38" s="4" t="s">
        <v>103</v>
      </c>
      <c r="C38" s="4" t="s">
        <v>17</v>
      </c>
      <c r="E38" s="4" t="s">
        <v>99</v>
      </c>
      <c r="F38" s="4" t="s">
        <v>104</v>
      </c>
      <c r="G38" s="1" t="s">
        <v>310</v>
      </c>
      <c r="H38" s="50">
        <v>3415</v>
      </c>
      <c r="I38" s="6">
        <v>64100</v>
      </c>
      <c r="J38" s="7">
        <v>1</v>
      </c>
      <c r="K38" s="8">
        <f t="shared" si="0"/>
        <v>64.1</v>
      </c>
      <c r="L38" s="5">
        <f t="shared" si="1"/>
        <v>64100</v>
      </c>
    </row>
    <row r="39" spans="1:12" ht="14.25" customHeight="1">
      <c r="A39" s="4">
        <v>4615</v>
      </c>
      <c r="B39" s="4" t="s">
        <v>105</v>
      </c>
      <c r="C39" s="4" t="s">
        <v>23</v>
      </c>
      <c r="E39" s="4" t="s">
        <v>86</v>
      </c>
      <c r="F39" s="4" t="s">
        <v>106</v>
      </c>
      <c r="H39" s="50">
        <v>3441</v>
      </c>
      <c r="I39" s="6">
        <v>111</v>
      </c>
      <c r="J39" s="7">
        <v>1000</v>
      </c>
      <c r="K39" s="8">
        <f t="shared" si="0"/>
        <v>111</v>
      </c>
      <c r="L39" s="5">
        <f t="shared" si="1"/>
        <v>111000</v>
      </c>
    </row>
    <row r="40" spans="1:12" ht="14.25" customHeight="1">
      <c r="A40" s="4">
        <v>4616</v>
      </c>
      <c r="B40" s="4" t="s">
        <v>107</v>
      </c>
      <c r="C40" s="4" t="s">
        <v>12</v>
      </c>
      <c r="E40" s="4" t="s">
        <v>86</v>
      </c>
      <c r="F40" s="4" t="s">
        <v>108</v>
      </c>
      <c r="H40">
        <v>790</v>
      </c>
      <c r="I40" s="6">
        <v>79</v>
      </c>
      <c r="J40" s="7">
        <v>1000</v>
      </c>
      <c r="K40" s="8">
        <f t="shared" si="0"/>
        <v>79</v>
      </c>
      <c r="L40" s="5">
        <f t="shared" si="1"/>
        <v>79000</v>
      </c>
    </row>
    <row r="41" spans="1:12" ht="14.25" customHeight="1">
      <c r="A41" s="4">
        <v>4761</v>
      </c>
      <c r="B41" s="4" t="s">
        <v>109</v>
      </c>
      <c r="C41" s="4" t="s">
        <v>12</v>
      </c>
      <c r="E41" s="4" t="s">
        <v>42</v>
      </c>
      <c r="F41" s="4" t="s">
        <v>110</v>
      </c>
      <c r="G41" s="1" t="s">
        <v>310</v>
      </c>
      <c r="H41" s="50">
        <v>6384</v>
      </c>
      <c r="I41" s="6">
        <v>570</v>
      </c>
      <c r="J41" s="7">
        <v>100</v>
      </c>
      <c r="K41" s="8">
        <f t="shared" si="0"/>
        <v>56.99999999999999</v>
      </c>
      <c r="L41" s="5">
        <f t="shared" si="1"/>
        <v>57000</v>
      </c>
    </row>
    <row r="42" spans="1:12" ht="14.25" customHeight="1">
      <c r="A42" s="4">
        <v>4916</v>
      </c>
      <c r="B42" s="4" t="s">
        <v>111</v>
      </c>
      <c r="C42" s="4" t="s">
        <v>45</v>
      </c>
      <c r="E42" s="4" t="s">
        <v>86</v>
      </c>
      <c r="F42" s="4" t="s">
        <v>112</v>
      </c>
      <c r="G42" s="1" t="s">
        <v>310</v>
      </c>
      <c r="H42" s="50">
        <v>36170</v>
      </c>
      <c r="I42" s="6">
        <v>875</v>
      </c>
      <c r="J42" s="7">
        <v>100</v>
      </c>
      <c r="K42" s="8">
        <f t="shared" si="0"/>
        <v>87.5</v>
      </c>
      <c r="L42" s="5">
        <f t="shared" si="1"/>
        <v>87500</v>
      </c>
    </row>
    <row r="43" spans="1:12" ht="14.25" customHeight="1">
      <c r="A43" s="4">
        <v>4960</v>
      </c>
      <c r="B43" s="4" t="s">
        <v>113</v>
      </c>
      <c r="C43" s="4" t="s">
        <v>12</v>
      </c>
      <c r="E43" s="4" t="s">
        <v>86</v>
      </c>
      <c r="F43" s="4" t="s">
        <v>114</v>
      </c>
      <c r="G43" s="1" t="s">
        <v>310</v>
      </c>
      <c r="H43" s="50">
        <v>3973</v>
      </c>
      <c r="I43" s="6">
        <v>239</v>
      </c>
      <c r="J43" s="7">
        <v>1000</v>
      </c>
      <c r="K43" s="8">
        <f t="shared" si="0"/>
        <v>239</v>
      </c>
      <c r="L43" s="5">
        <f t="shared" si="1"/>
        <v>239000</v>
      </c>
    </row>
    <row r="44" spans="1:12" ht="14.25" customHeight="1">
      <c r="A44" s="4">
        <v>4971</v>
      </c>
      <c r="B44" s="4" t="s">
        <v>115</v>
      </c>
      <c r="C44" s="4" t="s">
        <v>22</v>
      </c>
      <c r="D44" s="4" t="s">
        <v>41</v>
      </c>
      <c r="E44" s="4" t="s">
        <v>86</v>
      </c>
      <c r="F44" s="4" t="s">
        <v>116</v>
      </c>
      <c r="H44" s="50">
        <v>8902</v>
      </c>
      <c r="I44" s="6">
        <v>437</v>
      </c>
      <c r="J44" s="7">
        <v>100</v>
      </c>
      <c r="K44" s="8">
        <f t="shared" si="0"/>
        <v>43.7</v>
      </c>
      <c r="L44" s="5">
        <f t="shared" si="1"/>
        <v>43700</v>
      </c>
    </row>
    <row r="45" spans="1:12" ht="14.25" customHeight="1">
      <c r="A45" s="4">
        <v>5018</v>
      </c>
      <c r="B45" s="4" t="s">
        <v>117</v>
      </c>
      <c r="C45" s="4" t="s">
        <v>17</v>
      </c>
      <c r="E45" s="4" t="s">
        <v>118</v>
      </c>
      <c r="F45" s="4" t="s">
        <v>119</v>
      </c>
      <c r="G45" s="1" t="s">
        <v>310</v>
      </c>
      <c r="H45" s="50">
        <v>4811</v>
      </c>
      <c r="I45" s="6">
        <v>600</v>
      </c>
      <c r="J45" s="7">
        <v>100</v>
      </c>
      <c r="K45" s="8">
        <f t="shared" si="0"/>
        <v>60</v>
      </c>
      <c r="L45" s="5">
        <f t="shared" si="1"/>
        <v>60000</v>
      </c>
    </row>
    <row r="46" spans="1:12" ht="14.25" customHeight="1">
      <c r="A46" s="4">
        <v>5110</v>
      </c>
      <c r="B46" s="4" t="s">
        <v>120</v>
      </c>
      <c r="C46" s="4" t="s">
        <v>22</v>
      </c>
      <c r="D46" s="4" t="s">
        <v>23</v>
      </c>
      <c r="E46" s="4" t="s">
        <v>121</v>
      </c>
      <c r="F46" s="4" t="s">
        <v>122</v>
      </c>
      <c r="G46" s="1" t="s">
        <v>310</v>
      </c>
      <c r="H46" s="50">
        <v>169926</v>
      </c>
      <c r="I46" s="6">
        <v>646</v>
      </c>
      <c r="J46" s="7">
        <v>100</v>
      </c>
      <c r="K46" s="8">
        <f t="shared" si="0"/>
        <v>64.60000000000001</v>
      </c>
      <c r="L46" s="5">
        <f t="shared" si="1"/>
        <v>64600</v>
      </c>
    </row>
    <row r="47" spans="1:12" ht="14.25" customHeight="1">
      <c r="A47" s="4">
        <v>5184</v>
      </c>
      <c r="B47" s="4" t="s">
        <v>123</v>
      </c>
      <c r="C47" s="4" t="s">
        <v>12</v>
      </c>
      <c r="E47" s="4" t="s">
        <v>121</v>
      </c>
      <c r="F47" s="4" t="s">
        <v>124</v>
      </c>
      <c r="H47" s="50">
        <v>1809</v>
      </c>
      <c r="I47" s="6">
        <v>201</v>
      </c>
      <c r="J47" s="7">
        <v>1000</v>
      </c>
      <c r="K47" s="8">
        <f t="shared" si="0"/>
        <v>201</v>
      </c>
      <c r="L47" s="5">
        <f t="shared" si="1"/>
        <v>201000</v>
      </c>
    </row>
    <row r="48" spans="1:12" ht="14.25" customHeight="1">
      <c r="A48" s="4">
        <v>5192</v>
      </c>
      <c r="B48" s="4" t="s">
        <v>125</v>
      </c>
      <c r="C48" s="4" t="s">
        <v>22</v>
      </c>
      <c r="D48" s="4" t="s">
        <v>23</v>
      </c>
      <c r="E48" s="4" t="s">
        <v>121</v>
      </c>
      <c r="F48" s="4" t="s">
        <v>126</v>
      </c>
      <c r="G48" s="1" t="s">
        <v>310</v>
      </c>
      <c r="H48" s="50">
        <v>32396</v>
      </c>
      <c r="I48" s="6">
        <v>409</v>
      </c>
      <c r="J48" s="7">
        <v>1000</v>
      </c>
      <c r="K48" s="8">
        <f t="shared" si="0"/>
        <v>409</v>
      </c>
      <c r="L48" s="5">
        <f t="shared" si="1"/>
        <v>409000</v>
      </c>
    </row>
    <row r="49" spans="1:12" ht="14.25" customHeight="1">
      <c r="A49" s="4">
        <v>5195</v>
      </c>
      <c r="B49" s="4" t="s">
        <v>127</v>
      </c>
      <c r="C49" s="4" t="s">
        <v>22</v>
      </c>
      <c r="D49" s="4" t="s">
        <v>23</v>
      </c>
      <c r="E49" s="4" t="s">
        <v>121</v>
      </c>
      <c r="F49" s="4" t="s">
        <v>128</v>
      </c>
      <c r="G49" s="1" t="s">
        <v>310</v>
      </c>
      <c r="H49" s="50">
        <v>23748</v>
      </c>
      <c r="I49" s="6">
        <v>236</v>
      </c>
      <c r="J49" s="7">
        <v>1000</v>
      </c>
      <c r="K49" s="8">
        <f t="shared" si="0"/>
        <v>236</v>
      </c>
      <c r="L49" s="5">
        <f t="shared" si="1"/>
        <v>236000</v>
      </c>
    </row>
    <row r="50" spans="1:12" ht="14.25" customHeight="1">
      <c r="A50" s="4">
        <v>5210</v>
      </c>
      <c r="B50" s="4" t="s">
        <v>129</v>
      </c>
      <c r="C50" s="4" t="s">
        <v>22</v>
      </c>
      <c r="D50" s="4" t="s">
        <v>23</v>
      </c>
      <c r="E50" s="4" t="s">
        <v>130</v>
      </c>
      <c r="F50" s="4" t="s">
        <v>131</v>
      </c>
      <c r="H50" s="50">
        <v>24408</v>
      </c>
      <c r="I50" s="6">
        <v>219</v>
      </c>
      <c r="J50" s="7">
        <v>1000</v>
      </c>
      <c r="K50" s="8">
        <f t="shared" si="0"/>
        <v>219</v>
      </c>
      <c r="L50" s="5">
        <f t="shared" si="1"/>
        <v>219000</v>
      </c>
    </row>
    <row r="51" spans="1:12" ht="14.25" customHeight="1">
      <c r="A51" s="4">
        <v>5237</v>
      </c>
      <c r="B51" s="4" t="s">
        <v>132</v>
      </c>
      <c r="C51" s="4" t="s">
        <v>12</v>
      </c>
      <c r="E51" s="4" t="s">
        <v>130</v>
      </c>
      <c r="F51" s="4" t="s">
        <v>133</v>
      </c>
      <c r="G51" s="1" t="s">
        <v>310</v>
      </c>
      <c r="H51" s="50">
        <v>3381</v>
      </c>
      <c r="I51" s="6">
        <v>140</v>
      </c>
      <c r="J51" s="7">
        <v>1000</v>
      </c>
      <c r="K51" s="8">
        <f t="shared" si="0"/>
        <v>140</v>
      </c>
      <c r="L51" s="5">
        <f t="shared" si="1"/>
        <v>140000</v>
      </c>
    </row>
    <row r="52" spans="1:12" ht="14.25" customHeight="1">
      <c r="A52" s="4">
        <v>5304</v>
      </c>
      <c r="B52" s="4" t="s">
        <v>134</v>
      </c>
      <c r="C52" s="4" t="s">
        <v>12</v>
      </c>
      <c r="E52" s="4" t="s">
        <v>130</v>
      </c>
      <c r="F52" s="4" t="s">
        <v>135</v>
      </c>
      <c r="H52" s="50">
        <v>21150</v>
      </c>
      <c r="I52" s="6">
        <v>511</v>
      </c>
      <c r="J52" s="7">
        <v>1000</v>
      </c>
      <c r="K52" s="8">
        <f t="shared" si="0"/>
        <v>511</v>
      </c>
      <c r="L52" s="5">
        <f t="shared" si="1"/>
        <v>511000</v>
      </c>
    </row>
    <row r="53" spans="1:12" ht="14.25" customHeight="1">
      <c r="A53" s="4">
        <v>5406</v>
      </c>
      <c r="B53" s="4" t="s">
        <v>136</v>
      </c>
      <c r="C53" s="4" t="s">
        <v>22</v>
      </c>
      <c r="D53" s="4" t="s">
        <v>311</v>
      </c>
      <c r="E53" s="4" t="s">
        <v>138</v>
      </c>
      <c r="F53" s="4" t="s">
        <v>139</v>
      </c>
      <c r="G53" s="1" t="s">
        <v>310</v>
      </c>
      <c r="H53" s="50">
        <v>548251</v>
      </c>
      <c r="I53" s="6">
        <v>176</v>
      </c>
      <c r="J53" s="7">
        <v>1000</v>
      </c>
      <c r="K53" s="8">
        <f t="shared" si="0"/>
        <v>176</v>
      </c>
      <c r="L53" s="5">
        <f t="shared" si="1"/>
        <v>176000</v>
      </c>
    </row>
    <row r="54" spans="1:12" ht="14.25" customHeight="1">
      <c r="A54" s="4">
        <v>5444</v>
      </c>
      <c r="B54" s="4" t="s">
        <v>388</v>
      </c>
      <c r="C54" s="4" t="s">
        <v>22</v>
      </c>
      <c r="D54" s="4" t="s">
        <v>23</v>
      </c>
      <c r="E54" s="4" t="s">
        <v>138</v>
      </c>
      <c r="F54" s="4" t="s">
        <v>141</v>
      </c>
      <c r="H54" s="50">
        <v>190334</v>
      </c>
      <c r="I54" s="6">
        <v>2645</v>
      </c>
      <c r="J54" s="7">
        <v>100</v>
      </c>
      <c r="K54" s="8">
        <f t="shared" si="0"/>
        <v>264.5</v>
      </c>
      <c r="L54" s="5">
        <f t="shared" si="1"/>
        <v>264500</v>
      </c>
    </row>
    <row r="55" spans="1:12" ht="14.25" customHeight="1">
      <c r="A55" s="4">
        <v>5481</v>
      </c>
      <c r="B55" s="4" t="s">
        <v>142</v>
      </c>
      <c r="C55" s="4" t="s">
        <v>22</v>
      </c>
      <c r="D55" s="4" t="s">
        <v>23</v>
      </c>
      <c r="E55" s="4" t="s">
        <v>138</v>
      </c>
      <c r="F55" s="4" t="s">
        <v>143</v>
      </c>
      <c r="H55" s="50">
        <v>67852</v>
      </c>
      <c r="I55" s="6">
        <v>406</v>
      </c>
      <c r="J55" s="7">
        <v>1000</v>
      </c>
      <c r="K55" s="8">
        <f t="shared" si="0"/>
        <v>406</v>
      </c>
      <c r="L55" s="5">
        <f t="shared" si="1"/>
        <v>406000</v>
      </c>
    </row>
    <row r="56" spans="1:12" ht="14.25" customHeight="1">
      <c r="A56" s="4">
        <v>5603</v>
      </c>
      <c r="B56" s="4" t="s">
        <v>144</v>
      </c>
      <c r="C56" s="4" t="s">
        <v>23</v>
      </c>
      <c r="E56" s="4" t="s">
        <v>138</v>
      </c>
      <c r="F56" s="4" t="s">
        <v>145</v>
      </c>
      <c r="H56" s="50">
        <v>4808</v>
      </c>
      <c r="I56" s="6">
        <v>143</v>
      </c>
      <c r="J56" s="7">
        <v>1000</v>
      </c>
      <c r="K56" s="8">
        <f t="shared" si="0"/>
        <v>143</v>
      </c>
      <c r="L56" s="5">
        <f t="shared" si="1"/>
        <v>143000</v>
      </c>
    </row>
    <row r="57" spans="1:12" ht="14.25" customHeight="1">
      <c r="A57" s="4">
        <v>5658</v>
      </c>
      <c r="B57" s="4" t="s">
        <v>146</v>
      </c>
      <c r="C57" s="4" t="s">
        <v>22</v>
      </c>
      <c r="D57" s="4" t="s">
        <v>23</v>
      </c>
      <c r="E57" s="4" t="s">
        <v>138</v>
      </c>
      <c r="F57" s="4" t="s">
        <v>147</v>
      </c>
      <c r="H57" s="50">
        <v>13974</v>
      </c>
      <c r="I57" s="6">
        <v>270</v>
      </c>
      <c r="J57" s="7">
        <v>1000</v>
      </c>
      <c r="K57" s="8">
        <f t="shared" si="0"/>
        <v>270</v>
      </c>
      <c r="L57" s="5">
        <f t="shared" si="1"/>
        <v>270000</v>
      </c>
    </row>
    <row r="58" spans="1:12" ht="14.25" customHeight="1">
      <c r="A58" s="4">
        <v>5660</v>
      </c>
      <c r="B58" s="4" t="s">
        <v>148</v>
      </c>
      <c r="C58" s="4" t="s">
        <v>45</v>
      </c>
      <c r="E58" s="4" t="s">
        <v>138</v>
      </c>
      <c r="F58" s="4" t="s">
        <v>149</v>
      </c>
      <c r="H58" s="50">
        <v>10742</v>
      </c>
      <c r="I58" s="6">
        <v>183</v>
      </c>
      <c r="J58" s="7">
        <v>1000</v>
      </c>
      <c r="K58" s="8">
        <f t="shared" si="0"/>
        <v>183</v>
      </c>
      <c r="L58" s="5">
        <f t="shared" si="1"/>
        <v>183000</v>
      </c>
    </row>
    <row r="59" spans="1:12" ht="14.25" customHeight="1">
      <c r="A59" s="4">
        <v>5726</v>
      </c>
      <c r="B59" s="4" t="s">
        <v>387</v>
      </c>
      <c r="C59" s="4" t="s">
        <v>22</v>
      </c>
      <c r="E59" s="4" t="s">
        <v>151</v>
      </c>
      <c r="F59" s="4" t="s">
        <v>152</v>
      </c>
      <c r="H59" s="50">
        <v>146832</v>
      </c>
      <c r="I59" s="6">
        <v>3990</v>
      </c>
      <c r="J59" s="7">
        <v>100</v>
      </c>
      <c r="K59" s="8">
        <f t="shared" si="0"/>
        <v>399</v>
      </c>
      <c r="L59" s="5">
        <f t="shared" si="1"/>
        <v>399000</v>
      </c>
    </row>
    <row r="60" spans="1:12" ht="14.25" customHeight="1">
      <c r="A60" s="4">
        <v>5855</v>
      </c>
      <c r="B60" s="4" t="s">
        <v>153</v>
      </c>
      <c r="C60" s="4" t="s">
        <v>22</v>
      </c>
      <c r="E60" s="4" t="s">
        <v>151</v>
      </c>
      <c r="F60" s="4" t="s">
        <v>154</v>
      </c>
      <c r="G60" s="1" t="s">
        <v>310</v>
      </c>
      <c r="H60" s="50">
        <v>54019</v>
      </c>
      <c r="I60" s="6">
        <v>1490</v>
      </c>
      <c r="J60" s="7">
        <v>100</v>
      </c>
      <c r="K60" s="8">
        <f t="shared" si="0"/>
        <v>149</v>
      </c>
      <c r="L60" s="5">
        <f t="shared" si="1"/>
        <v>149000</v>
      </c>
    </row>
    <row r="61" spans="1:12" ht="14.25" customHeight="1">
      <c r="A61" s="4">
        <v>5943</v>
      </c>
      <c r="B61" s="4" t="s">
        <v>155</v>
      </c>
      <c r="C61" s="4" t="s">
        <v>22</v>
      </c>
      <c r="D61" s="4" t="s">
        <v>23</v>
      </c>
      <c r="E61" s="4" t="s">
        <v>77</v>
      </c>
      <c r="F61" s="4" t="s">
        <v>156</v>
      </c>
      <c r="G61" s="1" t="s">
        <v>310</v>
      </c>
      <c r="H61" s="50">
        <v>61262</v>
      </c>
      <c r="I61" s="6">
        <v>1206</v>
      </c>
      <c r="J61" s="7">
        <v>100</v>
      </c>
      <c r="K61" s="8">
        <f t="shared" si="0"/>
        <v>120.6</v>
      </c>
      <c r="L61" s="5">
        <f t="shared" si="1"/>
        <v>120600</v>
      </c>
    </row>
    <row r="62" spans="1:12" ht="14.25" customHeight="1">
      <c r="A62" s="4">
        <v>5952</v>
      </c>
      <c r="B62" s="4" t="s">
        <v>157</v>
      </c>
      <c r="C62" s="4" t="s">
        <v>12</v>
      </c>
      <c r="E62" s="4" t="s">
        <v>77</v>
      </c>
      <c r="F62" s="4" t="s">
        <v>158</v>
      </c>
      <c r="H62">
        <v>616</v>
      </c>
      <c r="I62" s="6">
        <v>50</v>
      </c>
      <c r="J62" s="7">
        <v>1000</v>
      </c>
      <c r="K62" s="8">
        <f t="shared" si="0"/>
        <v>50</v>
      </c>
      <c r="L62" s="5">
        <f t="shared" si="1"/>
        <v>50000</v>
      </c>
    </row>
    <row r="63" spans="1:12" ht="14.25" customHeight="1">
      <c r="A63" s="4">
        <v>6013</v>
      </c>
      <c r="B63" s="4" t="s">
        <v>159</v>
      </c>
      <c r="C63" s="4" t="s">
        <v>22</v>
      </c>
      <c r="D63" s="4" t="s">
        <v>23</v>
      </c>
      <c r="E63" s="4" t="s">
        <v>160</v>
      </c>
      <c r="F63" s="4" t="s">
        <v>161</v>
      </c>
      <c r="H63" s="50">
        <v>19843</v>
      </c>
      <c r="I63" s="6">
        <v>226</v>
      </c>
      <c r="J63" s="7">
        <v>1000</v>
      </c>
      <c r="K63" s="8">
        <f t="shared" si="0"/>
        <v>226</v>
      </c>
      <c r="L63" s="5">
        <f t="shared" si="1"/>
        <v>226000</v>
      </c>
    </row>
    <row r="64" spans="1:12" ht="14.25" customHeight="1">
      <c r="A64" s="4">
        <v>6016</v>
      </c>
      <c r="B64" s="4" t="s">
        <v>162</v>
      </c>
      <c r="C64" s="4" t="s">
        <v>12</v>
      </c>
      <c r="E64" s="4" t="s">
        <v>163</v>
      </c>
      <c r="F64" s="4" t="s">
        <v>164</v>
      </c>
      <c r="H64" s="50">
        <v>3724</v>
      </c>
      <c r="I64" s="6">
        <v>133</v>
      </c>
      <c r="J64" s="7">
        <v>1000</v>
      </c>
      <c r="K64" s="8">
        <f t="shared" si="0"/>
        <v>133</v>
      </c>
      <c r="L64" s="5">
        <f t="shared" si="1"/>
        <v>133000</v>
      </c>
    </row>
    <row r="65" spans="1:12" ht="14.25" customHeight="1">
      <c r="A65" s="4">
        <v>6018</v>
      </c>
      <c r="B65" s="4" t="s">
        <v>165</v>
      </c>
      <c r="C65" s="4" t="s">
        <v>12</v>
      </c>
      <c r="E65" s="4" t="s">
        <v>163</v>
      </c>
      <c r="F65" s="4" t="s">
        <v>71</v>
      </c>
      <c r="G65" s="1" t="s">
        <v>310</v>
      </c>
      <c r="H65" s="50">
        <v>4112</v>
      </c>
      <c r="I65" s="6">
        <v>257</v>
      </c>
      <c r="J65" s="7">
        <v>1000</v>
      </c>
      <c r="K65" s="8">
        <f t="shared" si="0"/>
        <v>257</v>
      </c>
      <c r="L65" s="5">
        <f t="shared" si="1"/>
        <v>257000</v>
      </c>
    </row>
    <row r="66" spans="1:12" ht="14.25" customHeight="1">
      <c r="A66" s="4">
        <v>6205</v>
      </c>
      <c r="B66" s="4" t="s">
        <v>393</v>
      </c>
      <c r="C66" s="4" t="s">
        <v>22</v>
      </c>
      <c r="D66" s="4" t="s">
        <v>23</v>
      </c>
      <c r="E66" s="4" t="s">
        <v>160</v>
      </c>
      <c r="F66" s="4" t="s">
        <v>167</v>
      </c>
      <c r="H66" s="50">
        <v>7036</v>
      </c>
      <c r="I66" s="6">
        <v>95</v>
      </c>
      <c r="J66" s="7">
        <v>1000</v>
      </c>
      <c r="K66" s="8">
        <f aca="true" t="shared" si="2" ref="K66:K120">I66/1000*J66</f>
        <v>95</v>
      </c>
      <c r="L66" s="5">
        <f aca="true" t="shared" si="3" ref="L66:L120">I66*J66</f>
        <v>95000</v>
      </c>
    </row>
    <row r="67" spans="1:12" ht="14.25" customHeight="1">
      <c r="A67" s="4">
        <v>6210</v>
      </c>
      <c r="B67" s="4" t="s">
        <v>168</v>
      </c>
      <c r="C67" s="4" t="s">
        <v>22</v>
      </c>
      <c r="D67" s="4" t="s">
        <v>23</v>
      </c>
      <c r="E67" s="4" t="s">
        <v>160</v>
      </c>
      <c r="F67" s="4" t="s">
        <v>169</v>
      </c>
      <c r="H67" s="50">
        <v>2981</v>
      </c>
      <c r="I67" s="6">
        <v>144</v>
      </c>
      <c r="J67" s="7">
        <v>100</v>
      </c>
      <c r="K67" s="8">
        <f t="shared" si="2"/>
        <v>14.399999999999999</v>
      </c>
      <c r="L67" s="5">
        <f t="shared" si="3"/>
        <v>14400</v>
      </c>
    </row>
    <row r="68" spans="1:12" ht="14.25" customHeight="1">
      <c r="A68" s="4">
        <v>6242</v>
      </c>
      <c r="B68" s="4" t="s">
        <v>170</v>
      </c>
      <c r="C68" s="4" t="s">
        <v>22</v>
      </c>
      <c r="D68" s="4" t="s">
        <v>23</v>
      </c>
      <c r="E68" s="4" t="s">
        <v>160</v>
      </c>
      <c r="F68" s="4" t="s">
        <v>171</v>
      </c>
      <c r="H68" s="50">
        <v>7340</v>
      </c>
      <c r="I68" s="6">
        <v>149</v>
      </c>
      <c r="J68" s="7">
        <v>1000</v>
      </c>
      <c r="K68" s="8">
        <f t="shared" si="2"/>
        <v>149</v>
      </c>
      <c r="L68" s="5">
        <f t="shared" si="3"/>
        <v>149000</v>
      </c>
    </row>
    <row r="69" spans="1:12" ht="14.25" customHeight="1">
      <c r="A69" s="4">
        <v>6299</v>
      </c>
      <c r="B69" s="4" t="s">
        <v>172</v>
      </c>
      <c r="C69" s="4" t="s">
        <v>12</v>
      </c>
      <c r="E69" s="4" t="s">
        <v>160</v>
      </c>
      <c r="F69" s="4" t="s">
        <v>173</v>
      </c>
      <c r="G69" s="1" t="s">
        <v>310</v>
      </c>
      <c r="H69" s="50">
        <v>14750</v>
      </c>
      <c r="I69" s="6">
        <v>183</v>
      </c>
      <c r="J69" s="7">
        <v>1000</v>
      </c>
      <c r="K69" s="8">
        <f t="shared" si="2"/>
        <v>183</v>
      </c>
      <c r="L69" s="5">
        <f t="shared" si="3"/>
        <v>183000</v>
      </c>
    </row>
    <row r="70" spans="1:12" ht="14.25" customHeight="1">
      <c r="A70" s="4">
        <v>6306</v>
      </c>
      <c r="B70" s="4" t="s">
        <v>391</v>
      </c>
      <c r="C70" s="4" t="s">
        <v>22</v>
      </c>
      <c r="D70" s="4" t="s">
        <v>23</v>
      </c>
      <c r="E70" s="4" t="s">
        <v>160</v>
      </c>
      <c r="F70" s="4" t="s">
        <v>175</v>
      </c>
      <c r="H70" s="50">
        <v>12153</v>
      </c>
      <c r="I70" s="6">
        <v>288</v>
      </c>
      <c r="J70" s="7">
        <v>1000</v>
      </c>
      <c r="K70" s="8">
        <f t="shared" si="2"/>
        <v>288</v>
      </c>
      <c r="L70" s="5">
        <f t="shared" si="3"/>
        <v>288000</v>
      </c>
    </row>
    <row r="71" spans="1:12" ht="14.25" customHeight="1">
      <c r="A71" s="4">
        <v>6333</v>
      </c>
      <c r="B71" s="4" t="s">
        <v>398</v>
      </c>
      <c r="C71" s="4" t="s">
        <v>45</v>
      </c>
      <c r="D71" s="4" t="s">
        <v>12</v>
      </c>
      <c r="E71" s="4" t="s">
        <v>160</v>
      </c>
      <c r="F71" s="4" t="s">
        <v>177</v>
      </c>
      <c r="H71" s="50">
        <v>18390</v>
      </c>
      <c r="I71" s="6">
        <v>1946</v>
      </c>
      <c r="J71" s="7">
        <v>100</v>
      </c>
      <c r="K71" s="8">
        <f t="shared" si="2"/>
        <v>194.6</v>
      </c>
      <c r="L71" s="5">
        <f t="shared" si="3"/>
        <v>194600</v>
      </c>
    </row>
    <row r="72" spans="1:12" ht="14.25" customHeight="1">
      <c r="A72" s="4">
        <v>6355</v>
      </c>
      <c r="B72" s="4" t="s">
        <v>178</v>
      </c>
      <c r="C72" s="4" t="s">
        <v>22</v>
      </c>
      <c r="D72" s="4" t="s">
        <v>23</v>
      </c>
      <c r="E72" s="4" t="s">
        <v>160</v>
      </c>
      <c r="F72" s="4" t="s">
        <v>179</v>
      </c>
      <c r="H72" s="50">
        <v>20629</v>
      </c>
      <c r="I72" s="6">
        <v>388</v>
      </c>
      <c r="J72" s="7">
        <v>1000</v>
      </c>
      <c r="K72" s="8">
        <f t="shared" si="2"/>
        <v>388</v>
      </c>
      <c r="L72" s="5">
        <f t="shared" si="3"/>
        <v>388000</v>
      </c>
    </row>
    <row r="73" spans="1:12" ht="14.25" customHeight="1">
      <c r="A73" s="4">
        <v>6378</v>
      </c>
      <c r="B73" s="4" t="s">
        <v>180</v>
      </c>
      <c r="C73" s="4" t="s">
        <v>22</v>
      </c>
      <c r="D73" s="4" t="s">
        <v>23</v>
      </c>
      <c r="E73" s="4" t="s">
        <v>160</v>
      </c>
      <c r="F73" s="4" t="s">
        <v>181</v>
      </c>
      <c r="H73" s="50">
        <v>19385</v>
      </c>
      <c r="I73" s="6">
        <v>941</v>
      </c>
      <c r="J73" s="7">
        <v>100</v>
      </c>
      <c r="K73" s="8">
        <f t="shared" si="2"/>
        <v>94.1</v>
      </c>
      <c r="L73" s="5">
        <f t="shared" si="3"/>
        <v>94100</v>
      </c>
    </row>
    <row r="74" spans="1:12" ht="14.25" customHeight="1">
      <c r="A74" s="4">
        <v>6457</v>
      </c>
      <c r="B74" s="4" t="s">
        <v>182</v>
      </c>
      <c r="C74" s="4" t="s">
        <v>22</v>
      </c>
      <c r="D74" s="4" t="s">
        <v>23</v>
      </c>
      <c r="E74" s="4" t="s">
        <v>160</v>
      </c>
      <c r="F74" s="4" t="s">
        <v>183</v>
      </c>
      <c r="H74" s="50">
        <v>131296</v>
      </c>
      <c r="I74" s="6">
        <v>1880</v>
      </c>
      <c r="J74" s="7">
        <v>100</v>
      </c>
      <c r="K74" s="8">
        <f t="shared" si="2"/>
        <v>188</v>
      </c>
      <c r="L74" s="5">
        <f t="shared" si="3"/>
        <v>188000</v>
      </c>
    </row>
    <row r="75" spans="1:12" ht="14.25" customHeight="1">
      <c r="A75" s="4">
        <v>6466</v>
      </c>
      <c r="B75" s="4" t="s">
        <v>184</v>
      </c>
      <c r="C75" s="4" t="s">
        <v>45</v>
      </c>
      <c r="D75" s="4" t="s">
        <v>12</v>
      </c>
      <c r="E75" s="4" t="s">
        <v>160</v>
      </c>
      <c r="F75" s="4" t="s">
        <v>185</v>
      </c>
      <c r="H75" s="50">
        <v>6321</v>
      </c>
      <c r="I75" s="6">
        <v>2360</v>
      </c>
      <c r="J75" s="7">
        <v>100</v>
      </c>
      <c r="K75" s="8">
        <f t="shared" si="2"/>
        <v>236</v>
      </c>
      <c r="L75" s="5">
        <f t="shared" si="3"/>
        <v>236000</v>
      </c>
    </row>
    <row r="76" spans="1:12" ht="14.25" customHeight="1">
      <c r="A76" s="4">
        <v>6518</v>
      </c>
      <c r="B76" s="4" t="s">
        <v>186</v>
      </c>
      <c r="C76" s="4" t="s">
        <v>17</v>
      </c>
      <c r="E76" s="4" t="s">
        <v>187</v>
      </c>
      <c r="F76" s="4" t="s">
        <v>188</v>
      </c>
      <c r="H76" s="50">
        <v>1563</v>
      </c>
      <c r="I76" s="6">
        <v>171</v>
      </c>
      <c r="J76" s="7">
        <v>1000</v>
      </c>
      <c r="K76" s="8">
        <f t="shared" si="2"/>
        <v>171</v>
      </c>
      <c r="L76" s="5">
        <f t="shared" si="3"/>
        <v>171000</v>
      </c>
    </row>
    <row r="77" spans="1:12" ht="14.25" customHeight="1">
      <c r="A77" s="4">
        <v>6591</v>
      </c>
      <c r="B77" s="4" t="s">
        <v>189</v>
      </c>
      <c r="C77" s="4" t="s">
        <v>45</v>
      </c>
      <c r="D77" s="4" t="s">
        <v>12</v>
      </c>
      <c r="E77" s="4" t="s">
        <v>187</v>
      </c>
      <c r="F77" s="4" t="s">
        <v>190</v>
      </c>
      <c r="H77" s="50">
        <v>5512</v>
      </c>
      <c r="I77" s="6">
        <v>141</v>
      </c>
      <c r="J77" s="7">
        <v>1000</v>
      </c>
      <c r="K77" s="8">
        <f t="shared" si="2"/>
        <v>141</v>
      </c>
      <c r="L77" s="5">
        <f t="shared" si="3"/>
        <v>141000</v>
      </c>
    </row>
    <row r="78" spans="1:12" ht="14.25" customHeight="1">
      <c r="A78" s="4">
        <v>6809</v>
      </c>
      <c r="B78" s="4" t="s">
        <v>191</v>
      </c>
      <c r="C78" s="4" t="s">
        <v>22</v>
      </c>
      <c r="D78" s="4" t="s">
        <v>23</v>
      </c>
      <c r="E78" s="4" t="s">
        <v>187</v>
      </c>
      <c r="F78" s="4" t="s">
        <v>192</v>
      </c>
      <c r="G78" s="1" t="s">
        <v>310</v>
      </c>
      <c r="H78" s="50">
        <v>19545</v>
      </c>
      <c r="I78" s="6">
        <v>550</v>
      </c>
      <c r="J78" s="7">
        <v>1000</v>
      </c>
      <c r="K78" s="8">
        <f t="shared" si="2"/>
        <v>550</v>
      </c>
      <c r="L78" s="5">
        <f t="shared" si="3"/>
        <v>550000</v>
      </c>
    </row>
    <row r="79" spans="1:12" ht="14.25" customHeight="1">
      <c r="A79" s="4">
        <v>6814</v>
      </c>
      <c r="B79" s="4" t="s">
        <v>193</v>
      </c>
      <c r="C79" s="4" t="s">
        <v>23</v>
      </c>
      <c r="E79" s="4" t="s">
        <v>187</v>
      </c>
      <c r="F79" s="4" t="s">
        <v>194</v>
      </c>
      <c r="H79" s="50">
        <v>16171</v>
      </c>
      <c r="I79" s="6">
        <v>507</v>
      </c>
      <c r="J79" s="7">
        <v>100</v>
      </c>
      <c r="K79" s="8">
        <f t="shared" si="2"/>
        <v>50.7</v>
      </c>
      <c r="L79" s="5">
        <f t="shared" si="3"/>
        <v>50700</v>
      </c>
    </row>
    <row r="80" spans="1:12" ht="14.25" customHeight="1">
      <c r="A80" s="4">
        <v>6855</v>
      </c>
      <c r="B80" s="4" t="s">
        <v>195</v>
      </c>
      <c r="C80" s="4" t="s">
        <v>22</v>
      </c>
      <c r="E80" s="4" t="s">
        <v>187</v>
      </c>
      <c r="F80" s="4" t="s">
        <v>196</v>
      </c>
      <c r="H80" s="50">
        <v>5833</v>
      </c>
      <c r="I80" s="6">
        <v>550</v>
      </c>
      <c r="J80" s="7">
        <v>100</v>
      </c>
      <c r="K80" s="8">
        <f t="shared" si="2"/>
        <v>55.00000000000001</v>
      </c>
      <c r="L80" s="5">
        <f t="shared" si="3"/>
        <v>55000</v>
      </c>
    </row>
    <row r="81" spans="1:12" ht="14.25" customHeight="1">
      <c r="A81" s="4">
        <v>6869</v>
      </c>
      <c r="B81" s="4" t="s">
        <v>197</v>
      </c>
      <c r="C81" s="4" t="s">
        <v>22</v>
      </c>
      <c r="D81" s="4" t="s">
        <v>23</v>
      </c>
      <c r="E81" s="4" t="s">
        <v>187</v>
      </c>
      <c r="F81" s="4" t="s">
        <v>198</v>
      </c>
      <c r="G81" s="1" t="s">
        <v>310</v>
      </c>
      <c r="H81" s="50">
        <v>167589</v>
      </c>
      <c r="I81" s="6">
        <v>3270</v>
      </c>
      <c r="J81" s="7">
        <v>100</v>
      </c>
      <c r="K81" s="8">
        <f t="shared" si="2"/>
        <v>327</v>
      </c>
      <c r="L81" s="5">
        <f t="shared" si="3"/>
        <v>327000</v>
      </c>
    </row>
    <row r="82" spans="1:12" ht="14.25" customHeight="1">
      <c r="A82" s="4">
        <v>6927</v>
      </c>
      <c r="B82" s="4" t="s">
        <v>199</v>
      </c>
      <c r="C82" s="4" t="s">
        <v>22</v>
      </c>
      <c r="D82" s="4" t="s">
        <v>17</v>
      </c>
      <c r="E82" s="4" t="s">
        <v>187</v>
      </c>
      <c r="F82" s="4" t="s">
        <v>200</v>
      </c>
      <c r="H82" s="50">
        <v>3946</v>
      </c>
      <c r="I82" s="6">
        <v>173</v>
      </c>
      <c r="J82" s="7">
        <v>100</v>
      </c>
      <c r="K82" s="8">
        <f t="shared" si="2"/>
        <v>17.299999999999997</v>
      </c>
      <c r="L82" s="5">
        <f t="shared" si="3"/>
        <v>17300</v>
      </c>
    </row>
    <row r="83" spans="1:12" ht="14.25" customHeight="1">
      <c r="A83" s="4">
        <v>6962</v>
      </c>
      <c r="B83" s="4" t="s">
        <v>201</v>
      </c>
      <c r="C83" s="4" t="s">
        <v>23</v>
      </c>
      <c r="E83" s="4" t="s">
        <v>187</v>
      </c>
      <c r="F83" s="4" t="s">
        <v>202</v>
      </c>
      <c r="H83" s="50">
        <v>11900</v>
      </c>
      <c r="I83" s="6">
        <v>263</v>
      </c>
      <c r="J83" s="7">
        <v>1000</v>
      </c>
      <c r="K83" s="8">
        <f t="shared" si="2"/>
        <v>263</v>
      </c>
      <c r="L83" s="5">
        <f t="shared" si="3"/>
        <v>263000</v>
      </c>
    </row>
    <row r="84" spans="1:12" ht="14.25" customHeight="1">
      <c r="A84" s="4">
        <v>6994</v>
      </c>
      <c r="B84" s="4" t="s">
        <v>203</v>
      </c>
      <c r="C84" s="4" t="s">
        <v>45</v>
      </c>
      <c r="D84" s="4" t="s">
        <v>12</v>
      </c>
      <c r="E84" s="4" t="s">
        <v>187</v>
      </c>
      <c r="F84" s="4" t="s">
        <v>204</v>
      </c>
      <c r="H84" s="50">
        <v>10910</v>
      </c>
      <c r="I84" s="6">
        <v>330</v>
      </c>
      <c r="J84" s="7">
        <v>1000</v>
      </c>
      <c r="K84" s="8">
        <f t="shared" si="2"/>
        <v>330</v>
      </c>
      <c r="L84" s="5">
        <f t="shared" si="3"/>
        <v>330000</v>
      </c>
    </row>
    <row r="85" spans="1:12" ht="14.25" customHeight="1">
      <c r="A85" s="4">
        <v>7012</v>
      </c>
      <c r="B85" s="4" t="s">
        <v>205</v>
      </c>
      <c r="C85" s="4" t="s">
        <v>22</v>
      </c>
      <c r="D85" s="4" t="s">
        <v>311</v>
      </c>
      <c r="E85" s="4" t="s">
        <v>163</v>
      </c>
      <c r="F85" s="4" t="s">
        <v>206</v>
      </c>
      <c r="G85" s="1" t="s">
        <v>310</v>
      </c>
      <c r="H85" s="50">
        <v>358970</v>
      </c>
      <c r="I85" s="6">
        <v>215</v>
      </c>
      <c r="J85" s="7">
        <v>1000</v>
      </c>
      <c r="K85" s="8">
        <f t="shared" si="2"/>
        <v>215</v>
      </c>
      <c r="L85" s="5">
        <f t="shared" si="3"/>
        <v>215000</v>
      </c>
    </row>
    <row r="86" spans="1:12" ht="14.25" customHeight="1">
      <c r="A86" s="4">
        <v>7208</v>
      </c>
      <c r="B86" s="4" t="s">
        <v>207</v>
      </c>
      <c r="C86" s="4" t="s">
        <v>12</v>
      </c>
      <c r="E86" s="4" t="s">
        <v>163</v>
      </c>
      <c r="F86" s="4" t="s">
        <v>208</v>
      </c>
      <c r="H86" s="50">
        <v>1331</v>
      </c>
      <c r="I86" s="6">
        <v>260</v>
      </c>
      <c r="J86" s="7">
        <v>100</v>
      </c>
      <c r="K86" s="8">
        <f t="shared" si="2"/>
        <v>26</v>
      </c>
      <c r="L86" s="5">
        <f t="shared" si="3"/>
        <v>26000</v>
      </c>
    </row>
    <row r="87" spans="1:12" ht="14.25" customHeight="1">
      <c r="A87" s="4">
        <v>7224</v>
      </c>
      <c r="B87" s="4" t="s">
        <v>394</v>
      </c>
      <c r="C87" s="4" t="s">
        <v>22</v>
      </c>
      <c r="D87" s="4" t="s">
        <v>23</v>
      </c>
      <c r="E87" s="4" t="s">
        <v>163</v>
      </c>
      <c r="F87" s="4" t="s">
        <v>210</v>
      </c>
      <c r="H87" s="50">
        <v>38552</v>
      </c>
      <c r="I87" s="6">
        <v>322</v>
      </c>
      <c r="J87" s="7">
        <v>1000</v>
      </c>
      <c r="K87" s="8">
        <f t="shared" si="2"/>
        <v>322</v>
      </c>
      <c r="L87" s="5">
        <f t="shared" si="3"/>
        <v>322000</v>
      </c>
    </row>
    <row r="88" spans="1:12" ht="14.25" customHeight="1">
      <c r="A88" s="4">
        <v>7226</v>
      </c>
      <c r="B88" s="4" t="s">
        <v>211</v>
      </c>
      <c r="C88" s="4" t="s">
        <v>22</v>
      </c>
      <c r="D88" s="4" t="s">
        <v>23</v>
      </c>
      <c r="E88" s="4" t="s">
        <v>163</v>
      </c>
      <c r="F88" s="4" t="s">
        <v>212</v>
      </c>
      <c r="H88" s="50">
        <v>19232</v>
      </c>
      <c r="I88" s="6">
        <v>450</v>
      </c>
      <c r="J88" s="7">
        <v>100</v>
      </c>
      <c r="K88" s="8">
        <f t="shared" si="2"/>
        <v>45</v>
      </c>
      <c r="L88" s="5">
        <f t="shared" si="3"/>
        <v>45000</v>
      </c>
    </row>
    <row r="89" spans="1:12" ht="14.25" customHeight="1">
      <c r="A89" s="4">
        <v>7279</v>
      </c>
      <c r="B89" s="4" t="s">
        <v>395</v>
      </c>
      <c r="C89" s="4" t="s">
        <v>12</v>
      </c>
      <c r="E89" s="4" t="s">
        <v>163</v>
      </c>
      <c r="F89" s="4" t="s">
        <v>214</v>
      </c>
      <c r="H89" s="50">
        <v>26675</v>
      </c>
      <c r="I89" s="6">
        <v>698</v>
      </c>
      <c r="J89" s="7">
        <v>100</v>
      </c>
      <c r="K89" s="8">
        <f t="shared" si="2"/>
        <v>69.8</v>
      </c>
      <c r="L89" s="5">
        <f t="shared" si="3"/>
        <v>69800</v>
      </c>
    </row>
    <row r="90" spans="1:12" ht="14.25" customHeight="1">
      <c r="A90" s="4">
        <v>7311</v>
      </c>
      <c r="B90" s="4" t="s">
        <v>215</v>
      </c>
      <c r="C90" s="4" t="s">
        <v>65</v>
      </c>
      <c r="E90" s="4" t="s">
        <v>163</v>
      </c>
      <c r="F90" s="4" t="s">
        <v>216</v>
      </c>
      <c r="G90" s="1" t="s">
        <v>310</v>
      </c>
      <c r="H90" s="50">
        <v>2190</v>
      </c>
      <c r="I90" s="6">
        <v>80500</v>
      </c>
      <c r="J90" s="7">
        <v>1</v>
      </c>
      <c r="K90" s="8">
        <f t="shared" si="2"/>
        <v>80.5</v>
      </c>
      <c r="L90" s="5">
        <f t="shared" si="3"/>
        <v>80500</v>
      </c>
    </row>
    <row r="91" spans="1:12" ht="14.25" customHeight="1">
      <c r="A91" s="4">
        <v>7427</v>
      </c>
      <c r="B91" s="4" t="s">
        <v>217</v>
      </c>
      <c r="C91" s="4" t="s">
        <v>22</v>
      </c>
      <c r="D91" s="4" t="s">
        <v>23</v>
      </c>
      <c r="E91" s="4" t="s">
        <v>49</v>
      </c>
      <c r="F91" s="4" t="s">
        <v>218</v>
      </c>
      <c r="H91" s="50">
        <v>4968</v>
      </c>
      <c r="I91" s="6">
        <v>823</v>
      </c>
      <c r="J91" s="7">
        <v>100</v>
      </c>
      <c r="K91" s="8">
        <f t="shared" si="2"/>
        <v>82.3</v>
      </c>
      <c r="L91" s="5">
        <f t="shared" si="3"/>
        <v>82300</v>
      </c>
    </row>
    <row r="92" spans="1:12" ht="14.25" customHeight="1">
      <c r="A92" s="4">
        <v>7444</v>
      </c>
      <c r="B92" s="4" t="s">
        <v>219</v>
      </c>
      <c r="C92" s="4" t="s">
        <v>12</v>
      </c>
      <c r="E92" s="4" t="s">
        <v>49</v>
      </c>
      <c r="F92" s="4" t="s">
        <v>220</v>
      </c>
      <c r="H92" s="50">
        <v>3825</v>
      </c>
      <c r="I92" s="6">
        <v>703</v>
      </c>
      <c r="J92" s="7">
        <v>100</v>
      </c>
      <c r="K92" s="8">
        <f t="shared" si="2"/>
        <v>70.3</v>
      </c>
      <c r="L92" s="5">
        <f t="shared" si="3"/>
        <v>70300</v>
      </c>
    </row>
    <row r="93" spans="1:12" ht="14.25" customHeight="1">
      <c r="A93" s="4">
        <v>7508</v>
      </c>
      <c r="B93" s="4" t="s">
        <v>221</v>
      </c>
      <c r="C93" s="4" t="s">
        <v>22</v>
      </c>
      <c r="D93" s="4" t="s">
        <v>23</v>
      </c>
      <c r="E93" s="4" t="s">
        <v>60</v>
      </c>
      <c r="F93" s="4" t="s">
        <v>222</v>
      </c>
      <c r="G93" s="1" t="s">
        <v>310</v>
      </c>
      <c r="H93" s="50">
        <v>4801</v>
      </c>
      <c r="I93" s="6">
        <v>360</v>
      </c>
      <c r="J93" s="7">
        <v>100</v>
      </c>
      <c r="K93" s="8">
        <f t="shared" si="2"/>
        <v>36</v>
      </c>
      <c r="L93" s="5">
        <f t="shared" si="3"/>
        <v>36000</v>
      </c>
    </row>
    <row r="94" spans="1:12" ht="14.25" customHeight="1">
      <c r="A94" s="4">
        <v>7545</v>
      </c>
      <c r="B94" s="4" t="s">
        <v>223</v>
      </c>
      <c r="C94" s="4" t="s">
        <v>22</v>
      </c>
      <c r="D94" s="4" t="s">
        <v>23</v>
      </c>
      <c r="E94" s="4" t="s">
        <v>60</v>
      </c>
      <c r="F94" s="4" t="s">
        <v>224</v>
      </c>
      <c r="H94" s="50">
        <v>54140</v>
      </c>
      <c r="I94" s="6">
        <v>778</v>
      </c>
      <c r="J94" s="7">
        <v>100</v>
      </c>
      <c r="K94" s="8">
        <f t="shared" si="2"/>
        <v>77.8</v>
      </c>
      <c r="L94" s="5">
        <f t="shared" si="3"/>
        <v>77800</v>
      </c>
    </row>
    <row r="95" spans="1:12" ht="14.25" customHeight="1">
      <c r="A95" s="4">
        <v>7825</v>
      </c>
      <c r="B95" s="4" t="s">
        <v>225</v>
      </c>
      <c r="C95" s="4" t="s">
        <v>22</v>
      </c>
      <c r="E95" s="4" t="s">
        <v>226</v>
      </c>
      <c r="F95" s="4" t="s">
        <v>122</v>
      </c>
      <c r="G95" s="1" t="s">
        <v>310</v>
      </c>
      <c r="H95" s="50">
        <v>23287</v>
      </c>
      <c r="I95" s="6">
        <v>80300</v>
      </c>
      <c r="J95" s="7">
        <v>1</v>
      </c>
      <c r="K95" s="8">
        <f t="shared" si="2"/>
        <v>80.3</v>
      </c>
      <c r="L95" s="5">
        <f t="shared" si="3"/>
        <v>80300</v>
      </c>
    </row>
    <row r="96" spans="1:12" ht="14.25" customHeight="1">
      <c r="A96" s="4">
        <v>7936</v>
      </c>
      <c r="B96" s="4" t="s">
        <v>227</v>
      </c>
      <c r="C96" s="4" t="s">
        <v>22</v>
      </c>
      <c r="D96" s="4" t="s">
        <v>23</v>
      </c>
      <c r="E96" s="4" t="s">
        <v>226</v>
      </c>
      <c r="F96" s="4" t="s">
        <v>228</v>
      </c>
      <c r="G96" s="1" t="s">
        <v>310</v>
      </c>
      <c r="H96" s="50">
        <v>150372</v>
      </c>
      <c r="I96" s="6">
        <v>752</v>
      </c>
      <c r="J96" s="7">
        <v>1000</v>
      </c>
      <c r="K96" s="8">
        <f t="shared" si="2"/>
        <v>752</v>
      </c>
      <c r="L96" s="5">
        <f t="shared" si="3"/>
        <v>752000</v>
      </c>
    </row>
    <row r="97" spans="1:12" ht="14.25" customHeight="1">
      <c r="A97" s="4">
        <v>7968</v>
      </c>
      <c r="B97" s="4" t="s">
        <v>229</v>
      </c>
      <c r="C97" s="4" t="s">
        <v>22</v>
      </c>
      <c r="D97" s="4" t="s">
        <v>23</v>
      </c>
      <c r="E97" s="4" t="s">
        <v>226</v>
      </c>
      <c r="F97" s="4" t="s">
        <v>230</v>
      </c>
      <c r="G97" s="1" t="s">
        <v>310</v>
      </c>
      <c r="H97" s="50">
        <v>2420</v>
      </c>
      <c r="I97" s="6">
        <v>64</v>
      </c>
      <c r="J97" s="7">
        <v>1000</v>
      </c>
      <c r="K97" s="8">
        <f t="shared" si="2"/>
        <v>64</v>
      </c>
      <c r="L97" s="5">
        <f t="shared" si="3"/>
        <v>64000</v>
      </c>
    </row>
    <row r="98" spans="1:12" ht="14.25" customHeight="1">
      <c r="A98" s="4">
        <v>7971</v>
      </c>
      <c r="B98" s="4" t="s">
        <v>231</v>
      </c>
      <c r="C98" s="4" t="s">
        <v>22</v>
      </c>
      <c r="D98" s="4" t="s">
        <v>23</v>
      </c>
      <c r="E98" s="4" t="s">
        <v>86</v>
      </c>
      <c r="F98" s="4" t="s">
        <v>232</v>
      </c>
      <c r="H98" s="50">
        <v>12430</v>
      </c>
      <c r="I98" s="6">
        <v>186</v>
      </c>
      <c r="J98" s="7">
        <v>1000</v>
      </c>
      <c r="K98" s="8">
        <f t="shared" si="2"/>
        <v>186</v>
      </c>
      <c r="L98" s="5">
        <f t="shared" si="3"/>
        <v>186000</v>
      </c>
    </row>
    <row r="99" spans="1:12" ht="14.25" customHeight="1">
      <c r="A99" s="4">
        <v>8107</v>
      </c>
      <c r="B99" s="4" t="s">
        <v>233</v>
      </c>
      <c r="C99" s="4" t="s">
        <v>23</v>
      </c>
      <c r="E99" s="4" t="s">
        <v>82</v>
      </c>
      <c r="F99" s="4" t="s">
        <v>234</v>
      </c>
      <c r="G99" s="1" t="s">
        <v>310</v>
      </c>
      <c r="H99" s="50">
        <v>1703</v>
      </c>
      <c r="I99" s="6">
        <v>3</v>
      </c>
      <c r="J99" s="7">
        <v>1000</v>
      </c>
      <c r="K99" s="8">
        <f t="shared" si="2"/>
        <v>3</v>
      </c>
      <c r="L99" s="5">
        <f t="shared" si="3"/>
        <v>3000</v>
      </c>
    </row>
    <row r="100" spans="1:12" ht="14.25" customHeight="1">
      <c r="A100" s="4">
        <v>8142</v>
      </c>
      <c r="B100" s="4" t="s">
        <v>235</v>
      </c>
      <c r="C100" s="4" t="s">
        <v>22</v>
      </c>
      <c r="D100" s="4" t="s">
        <v>313</v>
      </c>
      <c r="E100" s="4" t="s">
        <v>49</v>
      </c>
      <c r="F100" s="4" t="s">
        <v>237</v>
      </c>
      <c r="G100" s="1" t="s">
        <v>310</v>
      </c>
      <c r="H100" s="50">
        <v>18886</v>
      </c>
      <c r="I100" s="6">
        <v>343</v>
      </c>
      <c r="J100" s="7">
        <v>1000</v>
      </c>
      <c r="K100" s="8">
        <f t="shared" si="2"/>
        <v>343</v>
      </c>
      <c r="L100" s="5">
        <f t="shared" si="3"/>
        <v>343000</v>
      </c>
    </row>
    <row r="101" spans="1:12" ht="14.25" customHeight="1">
      <c r="A101" s="4">
        <v>8257</v>
      </c>
      <c r="B101" s="4" t="s">
        <v>238</v>
      </c>
      <c r="C101" s="4" t="s">
        <v>17</v>
      </c>
      <c r="E101" s="4" t="s">
        <v>60</v>
      </c>
      <c r="F101" s="4" t="s">
        <v>239</v>
      </c>
      <c r="H101" s="50">
        <v>1458</v>
      </c>
      <c r="I101" s="6">
        <v>1800</v>
      </c>
      <c r="J101" s="7">
        <v>100</v>
      </c>
      <c r="K101" s="8">
        <f t="shared" si="2"/>
        <v>180</v>
      </c>
      <c r="L101" s="5">
        <f t="shared" si="3"/>
        <v>180000</v>
      </c>
    </row>
    <row r="102" spans="1:12" ht="14.25" customHeight="1">
      <c r="A102" s="4">
        <v>8287</v>
      </c>
      <c r="B102" s="4" t="s">
        <v>240</v>
      </c>
      <c r="C102" s="4" t="s">
        <v>12</v>
      </c>
      <c r="E102" s="4" t="s">
        <v>60</v>
      </c>
      <c r="F102" s="4" t="s">
        <v>241</v>
      </c>
      <c r="H102" s="50">
        <v>34312</v>
      </c>
      <c r="I102" s="6">
        <v>1310</v>
      </c>
      <c r="J102" s="7">
        <v>100</v>
      </c>
      <c r="K102" s="8">
        <f t="shared" si="2"/>
        <v>131</v>
      </c>
      <c r="L102" s="5">
        <f t="shared" si="3"/>
        <v>131000</v>
      </c>
    </row>
    <row r="103" spans="1:12" ht="14.25" customHeight="1">
      <c r="A103" s="4">
        <v>8493</v>
      </c>
      <c r="B103" s="4" t="s">
        <v>242</v>
      </c>
      <c r="C103" s="4" t="s">
        <v>12</v>
      </c>
      <c r="E103" s="4" t="s">
        <v>243</v>
      </c>
      <c r="F103" s="4" t="s">
        <v>244</v>
      </c>
      <c r="G103" s="1" t="s">
        <v>310</v>
      </c>
      <c r="H103" s="50">
        <v>1916</v>
      </c>
      <c r="I103" s="6">
        <v>172</v>
      </c>
      <c r="J103" s="7">
        <v>100</v>
      </c>
      <c r="K103" s="8">
        <f t="shared" si="2"/>
        <v>17.2</v>
      </c>
      <c r="L103" s="5">
        <f t="shared" si="3"/>
        <v>17200</v>
      </c>
    </row>
    <row r="104" spans="1:12" ht="14.25" customHeight="1">
      <c r="A104" s="4">
        <v>8543</v>
      </c>
      <c r="B104" s="4" t="s">
        <v>245</v>
      </c>
      <c r="C104" s="4" t="s">
        <v>22</v>
      </c>
      <c r="D104" s="4" t="s">
        <v>23</v>
      </c>
      <c r="E104" s="4" t="s">
        <v>246</v>
      </c>
      <c r="F104" s="4" t="s">
        <v>247</v>
      </c>
      <c r="G104" s="1" t="s">
        <v>310</v>
      </c>
      <c r="H104" s="50">
        <v>54655</v>
      </c>
      <c r="I104" s="6">
        <v>133</v>
      </c>
      <c r="J104" s="7">
        <v>1000</v>
      </c>
      <c r="K104" s="8">
        <f t="shared" si="2"/>
        <v>133</v>
      </c>
      <c r="L104" s="5">
        <f t="shared" si="3"/>
        <v>133000</v>
      </c>
    </row>
    <row r="105" spans="1:12" ht="14.25" customHeight="1">
      <c r="A105" s="4">
        <v>8917</v>
      </c>
      <c r="B105" s="4" t="s">
        <v>248</v>
      </c>
      <c r="C105" s="4" t="s">
        <v>12</v>
      </c>
      <c r="E105" s="4" t="s">
        <v>68</v>
      </c>
      <c r="F105" s="4" t="s">
        <v>249</v>
      </c>
      <c r="H105" s="50">
        <v>5070</v>
      </c>
      <c r="I105" s="6">
        <v>300</v>
      </c>
      <c r="J105" s="7">
        <v>100</v>
      </c>
      <c r="K105" s="8">
        <f t="shared" si="2"/>
        <v>30</v>
      </c>
      <c r="L105" s="5">
        <f t="shared" si="3"/>
        <v>30000</v>
      </c>
    </row>
    <row r="106" spans="1:12" ht="14.25" customHeight="1">
      <c r="A106" s="4">
        <v>8931</v>
      </c>
      <c r="B106" s="4" t="s">
        <v>250</v>
      </c>
      <c r="C106" s="4" t="s">
        <v>17</v>
      </c>
      <c r="E106" s="4" t="s">
        <v>68</v>
      </c>
      <c r="F106" s="4" t="s">
        <v>251</v>
      </c>
      <c r="G106" s="1" t="s">
        <v>310</v>
      </c>
      <c r="H106" s="50">
        <v>2950</v>
      </c>
      <c r="I106" s="6">
        <v>295</v>
      </c>
      <c r="J106" s="7">
        <v>100</v>
      </c>
      <c r="K106" s="8">
        <f t="shared" si="2"/>
        <v>29.5</v>
      </c>
      <c r="L106" s="5">
        <f t="shared" si="3"/>
        <v>29500</v>
      </c>
    </row>
    <row r="107" spans="1:12" ht="14.25" customHeight="1">
      <c r="A107" s="4">
        <v>9046</v>
      </c>
      <c r="B107" s="4" t="s">
        <v>252</v>
      </c>
      <c r="C107" s="4" t="s">
        <v>23</v>
      </c>
      <c r="E107" s="4" t="s">
        <v>253</v>
      </c>
      <c r="F107" s="4" t="s">
        <v>254</v>
      </c>
      <c r="G107" s="1" t="s">
        <v>310</v>
      </c>
      <c r="H107" s="50">
        <v>31924</v>
      </c>
      <c r="I107" s="6">
        <v>396</v>
      </c>
      <c r="J107" s="7">
        <v>1000</v>
      </c>
      <c r="K107" s="8">
        <f t="shared" si="2"/>
        <v>396</v>
      </c>
      <c r="L107" s="5">
        <f t="shared" si="3"/>
        <v>396000</v>
      </c>
    </row>
    <row r="108" spans="1:12" ht="14.25" customHeight="1">
      <c r="A108" s="4">
        <v>9052</v>
      </c>
      <c r="B108" s="4" t="s">
        <v>255</v>
      </c>
      <c r="C108" s="4" t="s">
        <v>23</v>
      </c>
      <c r="E108" s="4" t="s">
        <v>253</v>
      </c>
      <c r="F108" s="4" t="s">
        <v>256</v>
      </c>
      <c r="G108" s="1" t="s">
        <v>310</v>
      </c>
      <c r="H108" s="50">
        <v>33719</v>
      </c>
      <c r="I108" s="6">
        <v>302</v>
      </c>
      <c r="J108" s="7">
        <v>1000</v>
      </c>
      <c r="K108" s="8">
        <f t="shared" si="2"/>
        <v>302</v>
      </c>
      <c r="L108" s="5">
        <f t="shared" si="3"/>
        <v>302000</v>
      </c>
    </row>
    <row r="109" spans="1:12" ht="14.25" customHeight="1">
      <c r="A109" s="4">
        <v>9083</v>
      </c>
      <c r="B109" s="4" t="s">
        <v>257</v>
      </c>
      <c r="C109" s="4" t="s">
        <v>12</v>
      </c>
      <c r="E109" s="4" t="s">
        <v>253</v>
      </c>
      <c r="F109" s="4" t="s">
        <v>258</v>
      </c>
      <c r="H109" s="50">
        <v>18948</v>
      </c>
      <c r="I109" s="6">
        <v>614</v>
      </c>
      <c r="J109" s="7">
        <v>1000</v>
      </c>
      <c r="K109" s="8">
        <f t="shared" si="2"/>
        <v>614</v>
      </c>
      <c r="L109" s="5">
        <f t="shared" si="3"/>
        <v>614000</v>
      </c>
    </row>
    <row r="110" spans="1:12" ht="14.25" customHeight="1">
      <c r="A110" s="4">
        <v>9115</v>
      </c>
      <c r="B110" s="4" t="s">
        <v>259</v>
      </c>
      <c r="C110" s="4" t="s">
        <v>22</v>
      </c>
      <c r="D110" s="4" t="s">
        <v>23</v>
      </c>
      <c r="E110" s="4" t="s">
        <v>260</v>
      </c>
      <c r="F110" s="4" t="s">
        <v>261</v>
      </c>
      <c r="G110" s="1" t="s">
        <v>310</v>
      </c>
      <c r="H110" s="50">
        <v>18432</v>
      </c>
      <c r="I110" s="6">
        <v>512</v>
      </c>
      <c r="J110" s="7">
        <v>100</v>
      </c>
      <c r="K110" s="8">
        <f t="shared" si="2"/>
        <v>51.2</v>
      </c>
      <c r="L110" s="5">
        <f t="shared" si="3"/>
        <v>51200</v>
      </c>
    </row>
    <row r="111" spans="1:12" ht="14.25" customHeight="1">
      <c r="A111" s="4">
        <v>9322</v>
      </c>
      <c r="B111" s="4" t="s">
        <v>262</v>
      </c>
      <c r="C111" s="4" t="s">
        <v>12</v>
      </c>
      <c r="E111" s="4" t="s">
        <v>263</v>
      </c>
      <c r="F111" s="4" t="s">
        <v>264</v>
      </c>
      <c r="G111" s="1" t="s">
        <v>310</v>
      </c>
      <c r="H111" s="50">
        <v>4303</v>
      </c>
      <c r="I111" s="6">
        <v>521</v>
      </c>
      <c r="J111" s="7">
        <v>1000</v>
      </c>
      <c r="K111" s="8">
        <f t="shared" si="2"/>
        <v>521</v>
      </c>
      <c r="L111" s="5">
        <f t="shared" si="3"/>
        <v>521000</v>
      </c>
    </row>
    <row r="112" spans="1:12" ht="14.25" customHeight="1">
      <c r="A112" s="4">
        <v>9362</v>
      </c>
      <c r="B112" s="4" t="s">
        <v>265</v>
      </c>
      <c r="C112" s="4" t="s">
        <v>12</v>
      </c>
      <c r="E112" s="4" t="s">
        <v>263</v>
      </c>
      <c r="F112" s="4" t="s">
        <v>266</v>
      </c>
      <c r="G112" s="1" t="s">
        <v>310</v>
      </c>
      <c r="H112" s="50">
        <v>2203</v>
      </c>
      <c r="I112" s="6">
        <v>180</v>
      </c>
      <c r="J112" s="7">
        <v>1000</v>
      </c>
      <c r="K112" s="8">
        <f t="shared" si="2"/>
        <v>180</v>
      </c>
      <c r="L112" s="5">
        <f t="shared" si="3"/>
        <v>180000</v>
      </c>
    </row>
    <row r="113" spans="1:12" ht="14.25" customHeight="1">
      <c r="A113" s="4">
        <v>9364</v>
      </c>
      <c r="B113" s="4" t="s">
        <v>267</v>
      </c>
      <c r="C113" s="4" t="s">
        <v>22</v>
      </c>
      <c r="D113" s="4" t="s">
        <v>23</v>
      </c>
      <c r="E113" s="4" t="s">
        <v>263</v>
      </c>
      <c r="F113" s="4" t="s">
        <v>268</v>
      </c>
      <c r="G113" s="1" t="s">
        <v>310</v>
      </c>
      <c r="H113" s="50">
        <v>201918</v>
      </c>
      <c r="I113" s="6">
        <v>736</v>
      </c>
      <c r="J113" s="7">
        <v>1000</v>
      </c>
      <c r="K113" s="8">
        <f t="shared" si="2"/>
        <v>736</v>
      </c>
      <c r="L113" s="5">
        <f t="shared" si="3"/>
        <v>736000</v>
      </c>
    </row>
    <row r="114" spans="1:12" ht="14.25" customHeight="1">
      <c r="A114" s="4">
        <v>9365</v>
      </c>
      <c r="B114" s="4" t="s">
        <v>269</v>
      </c>
      <c r="C114" s="4" t="s">
        <v>12</v>
      </c>
      <c r="E114" s="4" t="s">
        <v>263</v>
      </c>
      <c r="F114" s="4" t="s">
        <v>270</v>
      </c>
      <c r="G114" s="1" t="s">
        <v>310</v>
      </c>
      <c r="H114" s="50">
        <v>2940</v>
      </c>
      <c r="I114" s="6">
        <v>200</v>
      </c>
      <c r="J114" s="7">
        <v>1000</v>
      </c>
      <c r="K114" s="8">
        <f t="shared" si="2"/>
        <v>200</v>
      </c>
      <c r="L114" s="5">
        <f t="shared" si="3"/>
        <v>200000</v>
      </c>
    </row>
    <row r="115" spans="1:12" ht="14.25" customHeight="1">
      <c r="A115" s="4">
        <v>9630</v>
      </c>
      <c r="B115" s="4" t="s">
        <v>271</v>
      </c>
      <c r="C115" s="4" t="s">
        <v>45</v>
      </c>
      <c r="E115" s="4" t="s">
        <v>46</v>
      </c>
      <c r="F115" s="4" t="s">
        <v>272</v>
      </c>
      <c r="H115" s="50">
        <v>5979</v>
      </c>
      <c r="I115" s="6">
        <v>580</v>
      </c>
      <c r="J115" s="7">
        <v>100</v>
      </c>
      <c r="K115" s="8">
        <f t="shared" si="2"/>
        <v>57.99999999999999</v>
      </c>
      <c r="L115" s="5">
        <f t="shared" si="3"/>
        <v>58000</v>
      </c>
    </row>
    <row r="116" spans="1:12" ht="14.25" customHeight="1">
      <c r="A116" s="4">
        <v>9728</v>
      </c>
      <c r="B116" s="4" t="s">
        <v>390</v>
      </c>
      <c r="C116" s="4" t="s">
        <v>22</v>
      </c>
      <c r="D116" s="4" t="s">
        <v>23</v>
      </c>
      <c r="E116" s="4" t="s">
        <v>46</v>
      </c>
      <c r="F116" s="4" t="s">
        <v>274</v>
      </c>
      <c r="H116" s="50">
        <v>28270</v>
      </c>
      <c r="I116" s="6">
        <v>1373</v>
      </c>
      <c r="J116" s="7">
        <v>100</v>
      </c>
      <c r="K116" s="8">
        <f t="shared" si="2"/>
        <v>137.3</v>
      </c>
      <c r="L116" s="5">
        <f t="shared" si="3"/>
        <v>137300</v>
      </c>
    </row>
    <row r="117" spans="1:12" ht="14.25" customHeight="1">
      <c r="A117" s="4">
        <v>9814</v>
      </c>
      <c r="B117" s="4" t="s">
        <v>275</v>
      </c>
      <c r="C117" s="4" t="s">
        <v>45</v>
      </c>
      <c r="D117" s="4" t="s">
        <v>12</v>
      </c>
      <c r="E117" s="4" t="s">
        <v>49</v>
      </c>
      <c r="F117" s="4" t="s">
        <v>276</v>
      </c>
      <c r="G117" s="1" t="s">
        <v>310</v>
      </c>
      <c r="H117" s="50">
        <v>8507</v>
      </c>
      <c r="I117" s="6">
        <v>962</v>
      </c>
      <c r="J117" s="7">
        <v>100</v>
      </c>
      <c r="K117" s="8">
        <f t="shared" si="2"/>
        <v>96.2</v>
      </c>
      <c r="L117" s="5">
        <f t="shared" si="3"/>
        <v>96200</v>
      </c>
    </row>
    <row r="118" spans="1:12" ht="14.25" customHeight="1">
      <c r="A118" s="4">
        <v>9869</v>
      </c>
      <c r="B118" s="4" t="s">
        <v>277</v>
      </c>
      <c r="C118" s="4" t="s">
        <v>22</v>
      </c>
      <c r="D118" s="4" t="s">
        <v>23</v>
      </c>
      <c r="E118" s="4" t="s">
        <v>49</v>
      </c>
      <c r="F118" s="4" t="s">
        <v>278</v>
      </c>
      <c r="H118" s="50">
        <v>53949</v>
      </c>
      <c r="I118" s="6">
        <v>1414</v>
      </c>
      <c r="J118" s="7">
        <v>100</v>
      </c>
      <c r="K118" s="8">
        <f t="shared" si="2"/>
        <v>141.4</v>
      </c>
      <c r="L118" s="5">
        <f t="shared" si="3"/>
        <v>141400</v>
      </c>
    </row>
    <row r="119" spans="1:12" ht="14.25" customHeight="1">
      <c r="A119" s="4">
        <v>9885</v>
      </c>
      <c r="B119" s="4" t="s">
        <v>279</v>
      </c>
      <c r="C119" s="4" t="s">
        <v>12</v>
      </c>
      <c r="E119" s="4" t="s">
        <v>49</v>
      </c>
      <c r="F119" s="4" t="s">
        <v>280</v>
      </c>
      <c r="G119" s="1" t="s">
        <v>310</v>
      </c>
      <c r="H119" s="50">
        <v>6942</v>
      </c>
      <c r="I119" s="6">
        <v>330</v>
      </c>
      <c r="J119" s="7">
        <v>100</v>
      </c>
      <c r="K119" s="8">
        <f t="shared" si="2"/>
        <v>33</v>
      </c>
      <c r="L119" s="5">
        <f t="shared" si="3"/>
        <v>33000</v>
      </c>
    </row>
    <row r="120" spans="1:12" ht="14.25" customHeight="1">
      <c r="A120" s="4">
        <v>9919</v>
      </c>
      <c r="B120" s="4" t="s">
        <v>392</v>
      </c>
      <c r="C120" s="4" t="s">
        <v>45</v>
      </c>
      <c r="D120" s="4" t="s">
        <v>12</v>
      </c>
      <c r="E120" s="4" t="s">
        <v>60</v>
      </c>
      <c r="F120" s="4" t="s">
        <v>282</v>
      </c>
      <c r="H120" s="50">
        <v>22993</v>
      </c>
      <c r="I120" s="6">
        <v>800</v>
      </c>
      <c r="J120" s="7">
        <v>100</v>
      </c>
      <c r="K120" s="8">
        <f t="shared" si="2"/>
        <v>80</v>
      </c>
      <c r="L120" s="5">
        <f t="shared" si="3"/>
        <v>80000</v>
      </c>
    </row>
    <row r="122" spans="2:12" ht="14.25" customHeight="1">
      <c r="B122" s="11" t="s">
        <v>315</v>
      </c>
      <c r="C122" s="54">
        <f>SUM(H2:H120)</f>
        <v>3603166</v>
      </c>
      <c r="D122" s="55"/>
      <c r="E122" s="10"/>
      <c r="F122" s="11" t="s">
        <v>288</v>
      </c>
      <c r="G122" s="61">
        <f>AVERAGE(K2:K120)</f>
        <v>198.5483193277311</v>
      </c>
      <c r="H122" s="61"/>
      <c r="I122" s="4"/>
      <c r="J122" s="59" t="s">
        <v>563</v>
      </c>
      <c r="K122" s="59"/>
      <c r="L122" s="59"/>
    </row>
    <row r="123" spans="2:12" ht="14.25" customHeight="1">
      <c r="B123" s="11" t="s">
        <v>316</v>
      </c>
      <c r="C123" s="56">
        <f>C122/3429122*100</f>
        <v>105.07546829771586</v>
      </c>
      <c r="D123" s="57"/>
      <c r="E123" s="8"/>
      <c r="F123" s="11" t="s">
        <v>289</v>
      </c>
      <c r="G123" s="61">
        <f>SUMIF($G2:$G120,"○",K2:K120)/57</f>
        <v>204.33245614035096</v>
      </c>
      <c r="H123" s="61"/>
      <c r="I123" s="4"/>
      <c r="J123" s="17" t="s">
        <v>295</v>
      </c>
      <c r="K123" s="62">
        <v>9677.75</v>
      </c>
      <c r="L123" s="62"/>
    </row>
    <row r="124" spans="10:12" ht="14.25" customHeight="1">
      <c r="J124" s="17" t="s">
        <v>296</v>
      </c>
      <c r="K124" s="62">
        <v>912.52</v>
      </c>
      <c r="L124" s="62"/>
    </row>
    <row r="125" spans="2:12" ht="14.25" customHeight="1">
      <c r="B125" s="11" t="s">
        <v>318</v>
      </c>
      <c r="C125" s="54">
        <f>SUMIF(G2:G120,"○",H2:H120)</f>
        <v>2289396</v>
      </c>
      <c r="D125" s="55"/>
      <c r="E125" s="9"/>
      <c r="F125" s="11" t="s">
        <v>284</v>
      </c>
      <c r="G125" s="52">
        <f>SUM(L2:L120)</f>
        <v>23627250</v>
      </c>
      <c r="H125" s="52"/>
      <c r="I125" s="4"/>
      <c r="K125" s="4"/>
      <c r="L125" s="4"/>
    </row>
    <row r="126" spans="2:12" ht="14.25" customHeight="1">
      <c r="B126" s="11" t="s">
        <v>319</v>
      </c>
      <c r="C126" s="58">
        <f>C125/2263822*100</f>
        <v>101.12968245736636</v>
      </c>
      <c r="D126" s="58"/>
      <c r="E126" s="9"/>
      <c r="F126" s="11" t="s">
        <v>285</v>
      </c>
      <c r="G126" s="52">
        <f>SUMIF($G2:$G120,"○",L2:L120)</f>
        <v>11646950</v>
      </c>
      <c r="H126" s="52"/>
      <c r="I126" s="4"/>
      <c r="K126" s="4"/>
      <c r="L126" s="4"/>
    </row>
    <row r="128" spans="1:12" ht="14.25" customHeight="1">
      <c r="A128" s="13" t="s">
        <v>291</v>
      </c>
      <c r="B128" s="13"/>
      <c r="C128" s="13"/>
      <c r="D128" s="13"/>
      <c r="E128" s="13"/>
      <c r="F128" s="13"/>
      <c r="G128" s="13"/>
      <c r="H128" s="14"/>
      <c r="I128" s="15"/>
      <c r="J128" s="13"/>
      <c r="K128" s="16"/>
      <c r="L128" s="14"/>
    </row>
  </sheetData>
  <sheetProtection/>
  <mergeCells count="11">
    <mergeCell ref="C122:D122"/>
    <mergeCell ref="G122:H122"/>
    <mergeCell ref="J122:L122"/>
    <mergeCell ref="C123:D123"/>
    <mergeCell ref="G123:H123"/>
    <mergeCell ref="K123:L123"/>
    <mergeCell ref="K124:L124"/>
    <mergeCell ref="C125:D125"/>
    <mergeCell ref="G125:H125"/>
    <mergeCell ref="C126:D126"/>
    <mergeCell ref="G126:H126"/>
  </mergeCells>
  <printOptions/>
  <pageMargins left="0.2362204724409449" right="0.2362204724409449" top="0.7480314960629921" bottom="0.7480314960629921" header="0.31496062992125984" footer="0.31496062992125984"/>
  <pageSetup orientation="landscape"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dimension ref="A1:J120"/>
  <sheetViews>
    <sheetView zoomScalePageLayoutView="0" workbookViewId="0" topLeftCell="A109">
      <selection activeCell="J2" sqref="J2:J120"/>
    </sheetView>
  </sheetViews>
  <sheetFormatPr defaultColWidth="9.140625" defaultRowHeight="15"/>
  <sheetData>
    <row r="1" spans="1:8" ht="13.5">
      <c r="A1" t="s">
        <v>432</v>
      </c>
      <c r="B1" t="s">
        <v>433</v>
      </c>
      <c r="C1" t="s">
        <v>434</v>
      </c>
      <c r="D1" t="s">
        <v>435</v>
      </c>
      <c r="E1" t="s">
        <v>436</v>
      </c>
      <c r="F1" t="s">
        <v>437</v>
      </c>
      <c r="G1" t="s">
        <v>438</v>
      </c>
      <c r="H1" t="s">
        <v>439</v>
      </c>
    </row>
    <row r="2" spans="1:10" ht="13.5">
      <c r="A2">
        <v>1710</v>
      </c>
      <c r="B2" t="s">
        <v>12</v>
      </c>
      <c r="C2" t="s">
        <v>440</v>
      </c>
      <c r="D2" s="48">
        <v>0.6319444444444444</v>
      </c>
      <c r="E2">
        <v>13</v>
      </c>
      <c r="F2">
        <v>-13</v>
      </c>
      <c r="G2" s="49">
        <v>-0.5</v>
      </c>
      <c r="H2">
        <v>26</v>
      </c>
      <c r="I2">
        <v>130</v>
      </c>
      <c r="J2">
        <v>100</v>
      </c>
    </row>
    <row r="3" spans="1:10" ht="13.5">
      <c r="A3">
        <v>1718</v>
      </c>
      <c r="B3" t="s">
        <v>17</v>
      </c>
      <c r="C3" t="s">
        <v>441</v>
      </c>
      <c r="D3" s="48">
        <v>0.5861111111111111</v>
      </c>
      <c r="E3">
        <v>185</v>
      </c>
      <c r="F3" t="s">
        <v>442</v>
      </c>
      <c r="G3" s="49">
        <v>0</v>
      </c>
      <c r="H3" t="s">
        <v>442</v>
      </c>
      <c r="I3" s="50">
        <v>2134</v>
      </c>
      <c r="J3" s="50">
        <v>1000</v>
      </c>
    </row>
    <row r="4" spans="1:10" ht="13.5">
      <c r="A4">
        <v>1768</v>
      </c>
      <c r="B4" t="s">
        <v>12</v>
      </c>
      <c r="C4" t="s">
        <v>443</v>
      </c>
      <c r="D4" s="48">
        <v>0.6319444444444444</v>
      </c>
      <c r="E4">
        <v>198</v>
      </c>
      <c r="F4" t="s">
        <v>442</v>
      </c>
      <c r="G4" s="49">
        <v>0</v>
      </c>
      <c r="H4" t="s">
        <v>442</v>
      </c>
      <c r="I4" s="50">
        <v>1485</v>
      </c>
      <c r="J4" s="50">
        <v>1000</v>
      </c>
    </row>
    <row r="5" spans="1:10" ht="13.5">
      <c r="A5">
        <v>1847</v>
      </c>
      <c r="B5" t="s">
        <v>22</v>
      </c>
      <c r="C5" t="s">
        <v>444</v>
      </c>
      <c r="D5" s="48">
        <v>0.6215277777777778</v>
      </c>
      <c r="E5">
        <v>116</v>
      </c>
      <c r="F5" t="s">
        <v>442</v>
      </c>
      <c r="G5" s="49">
        <v>0</v>
      </c>
      <c r="H5">
        <v>116</v>
      </c>
      <c r="I5" s="50">
        <v>4166</v>
      </c>
      <c r="J5" s="50">
        <v>1000</v>
      </c>
    </row>
    <row r="6" spans="1:10" ht="13.5">
      <c r="A6">
        <v>1875</v>
      </c>
      <c r="B6" t="s">
        <v>12</v>
      </c>
      <c r="C6" t="s">
        <v>445</v>
      </c>
      <c r="D6" s="48">
        <v>0.6319444444444444</v>
      </c>
      <c r="E6">
        <v>255</v>
      </c>
      <c r="F6" t="s">
        <v>442</v>
      </c>
      <c r="G6" s="49">
        <v>0</v>
      </c>
      <c r="H6" t="s">
        <v>442</v>
      </c>
      <c r="I6" s="50">
        <v>2155</v>
      </c>
      <c r="J6" s="50">
        <v>1000</v>
      </c>
    </row>
    <row r="7" spans="1:10" ht="13.5">
      <c r="A7">
        <v>2008</v>
      </c>
      <c r="B7" t="s">
        <v>12</v>
      </c>
      <c r="C7" t="s">
        <v>446</v>
      </c>
      <c r="D7" s="48">
        <v>0.6319444444444444</v>
      </c>
      <c r="E7">
        <v>215</v>
      </c>
      <c r="F7" t="s">
        <v>442</v>
      </c>
      <c r="G7" s="49">
        <v>0</v>
      </c>
      <c r="H7" t="s">
        <v>442</v>
      </c>
      <c r="I7" s="50">
        <v>2150</v>
      </c>
      <c r="J7" s="50">
        <v>1000</v>
      </c>
    </row>
    <row r="8" spans="1:10" ht="13.5">
      <c r="A8">
        <v>2055</v>
      </c>
      <c r="B8" t="s">
        <v>12</v>
      </c>
      <c r="C8" t="s">
        <v>447</v>
      </c>
      <c r="D8" s="48">
        <v>0.44236111111111115</v>
      </c>
      <c r="E8">
        <v>209</v>
      </c>
      <c r="F8">
        <v>9</v>
      </c>
      <c r="G8" s="49">
        <v>0.045</v>
      </c>
      <c r="H8">
        <v>200</v>
      </c>
      <c r="I8" s="50">
        <v>4354</v>
      </c>
      <c r="J8" s="50">
        <v>1000</v>
      </c>
    </row>
    <row r="9" spans="1:10" ht="13.5">
      <c r="A9">
        <v>2217</v>
      </c>
      <c r="B9" t="s">
        <v>22</v>
      </c>
      <c r="C9" t="s">
        <v>448</v>
      </c>
      <c r="D9" s="48">
        <v>0.625</v>
      </c>
      <c r="E9">
        <v>309</v>
      </c>
      <c r="F9">
        <v>5</v>
      </c>
      <c r="G9" s="49">
        <v>0.0164</v>
      </c>
      <c r="H9">
        <v>304</v>
      </c>
      <c r="I9" s="50">
        <v>11338</v>
      </c>
      <c r="J9" s="50">
        <v>1000</v>
      </c>
    </row>
    <row r="10" spans="1:10" ht="13.5">
      <c r="A10">
        <v>2266</v>
      </c>
      <c r="B10" t="s">
        <v>12</v>
      </c>
      <c r="C10" t="s">
        <v>449</v>
      </c>
      <c r="D10" s="48">
        <v>0.41805555555555557</v>
      </c>
      <c r="E10">
        <v>383</v>
      </c>
      <c r="F10">
        <v>9</v>
      </c>
      <c r="G10" s="49">
        <v>0.0241</v>
      </c>
      <c r="H10">
        <v>374</v>
      </c>
      <c r="I10" s="50">
        <v>8216</v>
      </c>
      <c r="J10" s="50">
        <v>1000</v>
      </c>
    </row>
    <row r="11" spans="1:10" ht="13.5">
      <c r="A11">
        <v>2284</v>
      </c>
      <c r="B11" t="s">
        <v>22</v>
      </c>
      <c r="C11" t="s">
        <v>450</v>
      </c>
      <c r="D11" s="48">
        <v>0.625</v>
      </c>
      <c r="E11">
        <v>346</v>
      </c>
      <c r="F11">
        <v>13</v>
      </c>
      <c r="G11" s="49">
        <v>0.039</v>
      </c>
      <c r="H11">
        <v>333</v>
      </c>
      <c r="I11" s="50">
        <v>85629</v>
      </c>
      <c r="J11" s="50">
        <v>1000</v>
      </c>
    </row>
    <row r="12" spans="1:10" ht="13.5">
      <c r="A12">
        <v>2292</v>
      </c>
      <c r="B12" t="s">
        <v>22</v>
      </c>
      <c r="C12" t="s">
        <v>451</v>
      </c>
      <c r="D12" s="48">
        <v>0.6236111111111111</v>
      </c>
      <c r="E12">
        <v>757</v>
      </c>
      <c r="F12">
        <v>-12</v>
      </c>
      <c r="G12" s="49">
        <v>-0.0156</v>
      </c>
      <c r="H12">
        <v>769</v>
      </c>
      <c r="I12" s="50">
        <v>24427</v>
      </c>
      <c r="J12">
        <v>500</v>
      </c>
    </row>
    <row r="13" spans="1:10" ht="13.5">
      <c r="A13">
        <v>2303</v>
      </c>
      <c r="B13" t="s">
        <v>452</v>
      </c>
      <c r="C13" t="s">
        <v>453</v>
      </c>
      <c r="D13" s="48">
        <v>0.5472222222222222</v>
      </c>
      <c r="E13" s="50">
        <v>50000</v>
      </c>
      <c r="F13" t="s">
        <v>442</v>
      </c>
      <c r="G13" s="49">
        <v>0</v>
      </c>
      <c r="H13" t="s">
        <v>442</v>
      </c>
      <c r="I13">
        <v>641</v>
      </c>
      <c r="J13">
        <v>1</v>
      </c>
    </row>
    <row r="14" spans="1:10" ht="13.5">
      <c r="A14">
        <v>2475</v>
      </c>
      <c r="B14" t="s">
        <v>45</v>
      </c>
      <c r="C14" t="s">
        <v>454</v>
      </c>
      <c r="D14" s="48">
        <v>0.625</v>
      </c>
      <c r="E14" s="50">
        <v>47800</v>
      </c>
      <c r="F14" s="50">
        <v>3800</v>
      </c>
      <c r="G14" s="49">
        <v>0.0864</v>
      </c>
      <c r="H14" s="50">
        <v>44000</v>
      </c>
      <c r="I14" s="50">
        <v>2397</v>
      </c>
      <c r="J14">
        <v>1</v>
      </c>
    </row>
    <row r="15" spans="1:10" ht="13.5">
      <c r="A15">
        <v>2750</v>
      </c>
      <c r="B15" t="s">
        <v>17</v>
      </c>
      <c r="C15" t="s">
        <v>455</v>
      </c>
      <c r="D15" s="48">
        <v>0.5277777777777778</v>
      </c>
      <c r="E15">
        <v>350</v>
      </c>
      <c r="F15">
        <v>-10</v>
      </c>
      <c r="G15" s="49">
        <v>-0.0278</v>
      </c>
      <c r="H15">
        <v>360</v>
      </c>
      <c r="I15" s="50">
        <v>2800</v>
      </c>
      <c r="J15">
        <v>100</v>
      </c>
    </row>
    <row r="16" spans="1:10" ht="13.5">
      <c r="A16">
        <v>2908</v>
      </c>
      <c r="B16" t="s">
        <v>22</v>
      </c>
      <c r="C16" t="s">
        <v>456</v>
      </c>
      <c r="D16" s="48">
        <v>0.625</v>
      </c>
      <c r="E16" s="50">
        <v>1130</v>
      </c>
      <c r="F16">
        <v>26</v>
      </c>
      <c r="G16" s="49">
        <v>0.0236</v>
      </c>
      <c r="H16" s="50">
        <v>1104</v>
      </c>
      <c r="I16" s="50">
        <v>39540</v>
      </c>
      <c r="J16" s="50">
        <v>1000</v>
      </c>
    </row>
    <row r="17" spans="1:10" ht="13.5">
      <c r="A17">
        <v>2910</v>
      </c>
      <c r="B17" t="s">
        <v>22</v>
      </c>
      <c r="C17" t="s">
        <v>457</v>
      </c>
      <c r="D17" s="48">
        <v>0.625</v>
      </c>
      <c r="E17" s="50">
        <v>1191</v>
      </c>
      <c r="F17">
        <v>1</v>
      </c>
      <c r="G17" s="49">
        <v>0.0008</v>
      </c>
      <c r="H17" s="50">
        <v>1190</v>
      </c>
      <c r="I17" s="50">
        <v>15953</v>
      </c>
      <c r="J17">
        <v>100</v>
      </c>
    </row>
    <row r="18" spans="1:10" ht="13.5">
      <c r="A18">
        <v>3004</v>
      </c>
      <c r="B18" t="s">
        <v>22</v>
      </c>
      <c r="C18" t="s">
        <v>458</v>
      </c>
      <c r="D18" s="48">
        <v>0.5881944444444445</v>
      </c>
      <c r="E18">
        <v>149</v>
      </c>
      <c r="F18">
        <v>3</v>
      </c>
      <c r="G18" s="49">
        <v>0.0205</v>
      </c>
      <c r="H18">
        <v>146</v>
      </c>
      <c r="I18" s="50">
        <v>5900</v>
      </c>
      <c r="J18" s="50">
        <v>1000</v>
      </c>
    </row>
    <row r="19" spans="1:10" ht="13.5">
      <c r="A19">
        <v>3038</v>
      </c>
      <c r="B19" t="s">
        <v>12</v>
      </c>
      <c r="C19" t="s">
        <v>459</v>
      </c>
      <c r="D19" s="48">
        <v>0.6305555555555555</v>
      </c>
      <c r="E19" s="50">
        <v>1270</v>
      </c>
      <c r="F19">
        <v>-130</v>
      </c>
      <c r="G19" s="49">
        <v>-0.0929</v>
      </c>
      <c r="H19" s="50">
        <v>1400</v>
      </c>
      <c r="I19" s="50">
        <v>11176</v>
      </c>
      <c r="J19">
        <v>100</v>
      </c>
    </row>
    <row r="20" spans="1:10" ht="13.5">
      <c r="A20">
        <v>3059</v>
      </c>
      <c r="B20" t="s">
        <v>45</v>
      </c>
      <c r="C20" t="s">
        <v>460</v>
      </c>
      <c r="D20" s="48">
        <v>0.4486111111111111</v>
      </c>
      <c r="E20">
        <v>400</v>
      </c>
      <c r="F20">
        <v>-3</v>
      </c>
      <c r="G20" s="49">
        <v>-0.0074</v>
      </c>
      <c r="H20">
        <v>403</v>
      </c>
      <c r="I20" s="50">
        <v>2025</v>
      </c>
      <c r="J20">
        <v>100</v>
      </c>
    </row>
    <row r="21" spans="1:10" ht="13.5">
      <c r="A21">
        <v>3062</v>
      </c>
      <c r="B21" t="s">
        <v>17</v>
      </c>
      <c r="C21" t="s">
        <v>461</v>
      </c>
      <c r="D21" s="48">
        <v>0.5625</v>
      </c>
      <c r="E21">
        <v>177</v>
      </c>
      <c r="F21">
        <v>-1</v>
      </c>
      <c r="G21" s="49">
        <v>-0.0056</v>
      </c>
      <c r="H21">
        <v>178</v>
      </c>
      <c r="I21" s="50">
        <v>7684</v>
      </c>
      <c r="J21" s="50">
        <v>1000</v>
      </c>
    </row>
    <row r="22" spans="1:10" ht="13.5">
      <c r="A22">
        <v>3064</v>
      </c>
      <c r="B22" t="s">
        <v>65</v>
      </c>
      <c r="C22" t="s">
        <v>462</v>
      </c>
      <c r="D22" s="48">
        <v>0.625</v>
      </c>
      <c r="E22" s="50">
        <v>1023</v>
      </c>
      <c r="F22">
        <v>-1</v>
      </c>
      <c r="G22" s="49">
        <v>-0.001</v>
      </c>
      <c r="H22" s="50">
        <v>1024</v>
      </c>
      <c r="I22" s="50">
        <v>9414</v>
      </c>
      <c r="J22">
        <v>100</v>
      </c>
    </row>
    <row r="23" spans="1:10" ht="13.5">
      <c r="A23">
        <v>3241</v>
      </c>
      <c r="B23" t="s">
        <v>17</v>
      </c>
      <c r="C23" t="s">
        <v>463</v>
      </c>
      <c r="D23" s="48">
        <v>0.40138888888888885</v>
      </c>
      <c r="E23" s="50">
        <v>35500</v>
      </c>
      <c r="F23" s="50">
        <v>1400</v>
      </c>
      <c r="G23" s="49">
        <v>0.0411</v>
      </c>
      <c r="H23" s="50">
        <v>34100</v>
      </c>
      <c r="I23">
        <v>401</v>
      </c>
      <c r="J23">
        <v>1</v>
      </c>
    </row>
    <row r="24" spans="1:10" ht="13.5">
      <c r="A24">
        <v>3306</v>
      </c>
      <c r="B24" t="s">
        <v>45</v>
      </c>
      <c r="C24" t="s">
        <v>464</v>
      </c>
      <c r="D24" s="48">
        <v>0.6243055555555556</v>
      </c>
      <c r="E24">
        <v>36</v>
      </c>
      <c r="F24" t="s">
        <v>442</v>
      </c>
      <c r="G24" s="49">
        <v>0</v>
      </c>
      <c r="H24">
        <v>36</v>
      </c>
      <c r="I24" s="50">
        <v>1322</v>
      </c>
      <c r="J24" s="50">
        <v>1000</v>
      </c>
    </row>
    <row r="25" spans="1:10" ht="13.5">
      <c r="A25">
        <v>3396</v>
      </c>
      <c r="B25" t="s">
        <v>22</v>
      </c>
      <c r="C25" t="s">
        <v>465</v>
      </c>
      <c r="D25" s="48">
        <v>0.625</v>
      </c>
      <c r="E25" s="50">
        <v>1638</v>
      </c>
      <c r="F25">
        <v>8</v>
      </c>
      <c r="G25" s="49">
        <v>0.0049</v>
      </c>
      <c r="H25" s="50">
        <v>1630</v>
      </c>
      <c r="I25" s="50">
        <v>16450</v>
      </c>
      <c r="J25">
        <v>100</v>
      </c>
    </row>
    <row r="26" spans="1:10" ht="13.5">
      <c r="A26">
        <v>3397</v>
      </c>
      <c r="B26" t="s">
        <v>22</v>
      </c>
      <c r="C26" t="s">
        <v>466</v>
      </c>
      <c r="D26" s="48">
        <v>0.625</v>
      </c>
      <c r="E26" s="50">
        <v>430000</v>
      </c>
      <c r="F26" s="50">
        <v>6000</v>
      </c>
      <c r="G26" s="49">
        <v>0.0142</v>
      </c>
      <c r="H26" s="50">
        <v>424000</v>
      </c>
      <c r="I26" s="50">
        <v>28118</v>
      </c>
      <c r="J26">
        <v>1</v>
      </c>
    </row>
    <row r="27" spans="1:10" ht="13.5">
      <c r="A27">
        <v>3433</v>
      </c>
      <c r="B27" t="s">
        <v>22</v>
      </c>
      <c r="C27" t="s">
        <v>467</v>
      </c>
      <c r="D27" s="48">
        <v>0.625</v>
      </c>
      <c r="E27" s="50">
        <v>1331</v>
      </c>
      <c r="F27">
        <v>16</v>
      </c>
      <c r="G27" s="49">
        <v>0.0122</v>
      </c>
      <c r="H27" s="50">
        <v>1315</v>
      </c>
      <c r="I27" s="50">
        <v>21030</v>
      </c>
      <c r="J27">
        <v>100</v>
      </c>
    </row>
    <row r="28" spans="1:10" ht="13.5">
      <c r="A28">
        <v>3437</v>
      </c>
      <c r="B28" t="s">
        <v>17</v>
      </c>
      <c r="C28" t="s">
        <v>468</v>
      </c>
      <c r="D28" s="48">
        <v>0.5548611111111111</v>
      </c>
      <c r="E28">
        <v>171</v>
      </c>
      <c r="F28">
        <v>4</v>
      </c>
      <c r="G28" s="49">
        <v>0.024</v>
      </c>
      <c r="H28">
        <v>167</v>
      </c>
      <c r="I28" s="50">
        <v>1370</v>
      </c>
      <c r="J28" s="50">
        <v>1000</v>
      </c>
    </row>
    <row r="29" spans="1:10" ht="13.5">
      <c r="A29">
        <v>3515</v>
      </c>
      <c r="B29" t="s">
        <v>17</v>
      </c>
      <c r="C29" t="s">
        <v>469</v>
      </c>
      <c r="D29" s="51">
        <v>39962</v>
      </c>
      <c r="E29">
        <v>601</v>
      </c>
      <c r="F29" t="s">
        <v>442</v>
      </c>
      <c r="G29" s="49">
        <v>0</v>
      </c>
      <c r="H29">
        <v>601</v>
      </c>
      <c r="I29" s="50">
        <v>3010</v>
      </c>
      <c r="J29" s="50">
        <v>1000</v>
      </c>
    </row>
    <row r="30" spans="1:10" ht="13.5">
      <c r="A30">
        <v>4025</v>
      </c>
      <c r="B30" t="s">
        <v>23</v>
      </c>
      <c r="C30" t="s">
        <v>470</v>
      </c>
      <c r="D30" s="48">
        <v>0.4375</v>
      </c>
      <c r="E30">
        <v>430</v>
      </c>
      <c r="F30">
        <v>-2</v>
      </c>
      <c r="G30" s="49">
        <v>-0.0046</v>
      </c>
      <c r="H30">
        <v>432</v>
      </c>
      <c r="I30" s="50">
        <v>10168</v>
      </c>
      <c r="J30" s="50">
        <v>1000</v>
      </c>
    </row>
    <row r="31" spans="1:10" ht="13.5">
      <c r="A31">
        <v>4102</v>
      </c>
      <c r="B31" t="s">
        <v>12</v>
      </c>
      <c r="C31" t="s">
        <v>471</v>
      </c>
      <c r="D31" s="48">
        <v>0.6236111111111111</v>
      </c>
      <c r="E31">
        <v>109</v>
      </c>
      <c r="F31">
        <v>3</v>
      </c>
      <c r="G31" s="49">
        <v>0.0283</v>
      </c>
      <c r="H31">
        <v>106</v>
      </c>
      <c r="I31" s="50">
        <v>1276</v>
      </c>
      <c r="J31" s="50">
        <v>1000</v>
      </c>
    </row>
    <row r="32" spans="1:10" ht="13.5">
      <c r="A32">
        <v>4237</v>
      </c>
      <c r="B32" t="s">
        <v>17</v>
      </c>
      <c r="C32" t="s">
        <v>472</v>
      </c>
      <c r="D32" s="48">
        <v>0.6243055555555556</v>
      </c>
      <c r="E32">
        <v>440</v>
      </c>
      <c r="F32">
        <v>-3</v>
      </c>
      <c r="G32" s="49">
        <v>-0.0068</v>
      </c>
      <c r="H32">
        <v>443</v>
      </c>
      <c r="I32" s="50">
        <v>13106</v>
      </c>
      <c r="J32">
        <v>100</v>
      </c>
    </row>
    <row r="33" spans="1:10" ht="13.5">
      <c r="A33">
        <v>4335</v>
      </c>
      <c r="B33" t="s">
        <v>17</v>
      </c>
      <c r="C33" t="s">
        <v>473</v>
      </c>
      <c r="D33" s="48">
        <v>0.5590277777777778</v>
      </c>
      <c r="E33" s="50">
        <v>44750</v>
      </c>
      <c r="F33">
        <v>750</v>
      </c>
      <c r="G33" s="49">
        <v>0.017</v>
      </c>
      <c r="H33" s="50">
        <v>44000</v>
      </c>
      <c r="I33" s="50">
        <v>1104</v>
      </c>
      <c r="J33">
        <v>1</v>
      </c>
    </row>
    <row r="34" spans="1:10" ht="13.5">
      <c r="A34">
        <v>4341</v>
      </c>
      <c r="B34" t="s">
        <v>12</v>
      </c>
      <c r="C34" t="s">
        <v>474</v>
      </c>
      <c r="D34" s="48">
        <v>0.6319444444444444</v>
      </c>
      <c r="E34">
        <v>570</v>
      </c>
      <c r="F34" t="s">
        <v>442</v>
      </c>
      <c r="G34" s="49">
        <v>0</v>
      </c>
      <c r="H34" t="s">
        <v>442</v>
      </c>
      <c r="I34" s="50">
        <v>1995</v>
      </c>
      <c r="J34" s="50">
        <v>1000</v>
      </c>
    </row>
    <row r="35" spans="1:10" ht="13.5">
      <c r="A35">
        <v>4462</v>
      </c>
      <c r="B35" t="s">
        <v>12</v>
      </c>
      <c r="C35" t="s">
        <v>475</v>
      </c>
      <c r="D35" s="48">
        <v>0.6319444444444444</v>
      </c>
      <c r="E35">
        <v>920</v>
      </c>
      <c r="F35" t="s">
        <v>442</v>
      </c>
      <c r="G35" s="49">
        <v>0</v>
      </c>
      <c r="H35" t="s">
        <v>442</v>
      </c>
      <c r="I35" s="50">
        <v>6864</v>
      </c>
      <c r="J35">
        <v>100</v>
      </c>
    </row>
    <row r="36" spans="1:10" ht="13.5">
      <c r="A36">
        <v>4517</v>
      </c>
      <c r="B36" t="s">
        <v>23</v>
      </c>
      <c r="C36" t="s">
        <v>476</v>
      </c>
      <c r="D36" s="48">
        <v>0.5208333333333334</v>
      </c>
      <c r="E36" s="50">
        <v>1702</v>
      </c>
      <c r="F36">
        <v>25</v>
      </c>
      <c r="G36" s="49">
        <v>0.0149</v>
      </c>
      <c r="H36" s="50">
        <v>1677</v>
      </c>
      <c r="I36" s="50">
        <v>20686</v>
      </c>
      <c r="J36">
        <v>100</v>
      </c>
    </row>
    <row r="37" spans="1:10" ht="13.5">
      <c r="A37">
        <v>4552</v>
      </c>
      <c r="B37" t="s">
        <v>12</v>
      </c>
      <c r="C37" t="s">
        <v>477</v>
      </c>
      <c r="D37" s="48">
        <v>0.6291666666666667</v>
      </c>
      <c r="E37">
        <v>470</v>
      </c>
      <c r="F37">
        <v>-10</v>
      </c>
      <c r="G37" s="49">
        <v>-0.0208</v>
      </c>
      <c r="H37">
        <v>480</v>
      </c>
      <c r="I37" s="50">
        <v>13059</v>
      </c>
      <c r="J37" s="50">
        <v>1000</v>
      </c>
    </row>
    <row r="38" spans="1:10" ht="13.5">
      <c r="A38">
        <v>4572</v>
      </c>
      <c r="B38" t="s">
        <v>478</v>
      </c>
      <c r="C38" t="s">
        <v>479</v>
      </c>
      <c r="D38" s="48">
        <v>0.6243055555555556</v>
      </c>
      <c r="E38" s="50">
        <v>64100</v>
      </c>
      <c r="F38" s="50">
        <v>2300</v>
      </c>
      <c r="G38" s="49">
        <v>0.0372</v>
      </c>
      <c r="H38" s="50">
        <v>61800</v>
      </c>
      <c r="I38" s="50">
        <v>3415</v>
      </c>
      <c r="J38">
        <v>1</v>
      </c>
    </row>
    <row r="39" spans="1:10" ht="13.5">
      <c r="A39">
        <v>4615</v>
      </c>
      <c r="B39" t="s">
        <v>23</v>
      </c>
      <c r="C39" t="s">
        <v>480</v>
      </c>
      <c r="D39" s="48">
        <v>0.6256944444444444</v>
      </c>
      <c r="E39">
        <v>111</v>
      </c>
      <c r="F39">
        <v>1</v>
      </c>
      <c r="G39" s="49">
        <v>0.0091</v>
      </c>
      <c r="H39">
        <v>110</v>
      </c>
      <c r="I39" s="50">
        <v>3441</v>
      </c>
      <c r="J39" s="50">
        <v>1000</v>
      </c>
    </row>
    <row r="40" spans="1:10" ht="13.5">
      <c r="A40">
        <v>4616</v>
      </c>
      <c r="B40" t="s">
        <v>12</v>
      </c>
      <c r="C40" t="s">
        <v>481</v>
      </c>
      <c r="D40" s="48">
        <v>0.5208333333333334</v>
      </c>
      <c r="E40">
        <v>79</v>
      </c>
      <c r="F40">
        <v>-1</v>
      </c>
      <c r="G40" s="49">
        <v>-0.0125</v>
      </c>
      <c r="H40">
        <v>80</v>
      </c>
      <c r="I40">
        <v>790</v>
      </c>
      <c r="J40" s="50">
        <v>1000</v>
      </c>
    </row>
    <row r="41" spans="1:10" ht="13.5">
      <c r="A41">
        <v>4761</v>
      </c>
      <c r="B41" t="s">
        <v>12</v>
      </c>
      <c r="C41" t="s">
        <v>482</v>
      </c>
      <c r="D41" s="48">
        <v>0.6319444444444444</v>
      </c>
      <c r="E41">
        <v>570</v>
      </c>
      <c r="F41" t="s">
        <v>442</v>
      </c>
      <c r="G41" s="49">
        <v>0</v>
      </c>
      <c r="H41" t="s">
        <v>442</v>
      </c>
      <c r="I41" s="50">
        <v>6384</v>
      </c>
      <c r="J41">
        <v>100</v>
      </c>
    </row>
    <row r="42" spans="1:10" ht="13.5">
      <c r="A42">
        <v>4916</v>
      </c>
      <c r="B42" t="s">
        <v>45</v>
      </c>
      <c r="C42" t="s">
        <v>483</v>
      </c>
      <c r="D42" s="48">
        <v>0.6236111111111111</v>
      </c>
      <c r="E42">
        <v>875</v>
      </c>
      <c r="F42">
        <v>3</v>
      </c>
      <c r="G42" s="49">
        <v>0.0034</v>
      </c>
      <c r="H42">
        <v>872</v>
      </c>
      <c r="I42" s="50">
        <v>36170</v>
      </c>
      <c r="J42">
        <v>100</v>
      </c>
    </row>
    <row r="43" spans="1:10" ht="13.5">
      <c r="A43">
        <v>4960</v>
      </c>
      <c r="B43" t="s">
        <v>12</v>
      </c>
      <c r="C43" t="s">
        <v>484</v>
      </c>
      <c r="D43" s="48">
        <v>0.6222222222222222</v>
      </c>
      <c r="E43">
        <v>239</v>
      </c>
      <c r="F43">
        <v>4</v>
      </c>
      <c r="G43" s="49">
        <v>0.017</v>
      </c>
      <c r="H43">
        <v>235</v>
      </c>
      <c r="I43" s="50">
        <v>3973</v>
      </c>
      <c r="J43" s="50">
        <v>1000</v>
      </c>
    </row>
    <row r="44" spans="1:10" ht="13.5">
      <c r="A44">
        <v>4971</v>
      </c>
      <c r="B44" t="s">
        <v>22</v>
      </c>
      <c r="C44" t="s">
        <v>485</v>
      </c>
      <c r="D44" s="48">
        <v>0.625</v>
      </c>
      <c r="E44">
        <v>437</v>
      </c>
      <c r="F44">
        <v>4</v>
      </c>
      <c r="G44" s="49">
        <v>0.0092</v>
      </c>
      <c r="H44">
        <v>433</v>
      </c>
      <c r="I44" s="50">
        <v>8902</v>
      </c>
      <c r="J44">
        <v>100</v>
      </c>
    </row>
    <row r="45" spans="1:10" ht="13.5">
      <c r="A45">
        <v>5018</v>
      </c>
      <c r="B45" t="s">
        <v>17</v>
      </c>
      <c r="C45" t="s">
        <v>486</v>
      </c>
      <c r="D45" t="s">
        <v>487</v>
      </c>
      <c r="E45">
        <v>600</v>
      </c>
      <c r="F45" t="s">
        <v>442</v>
      </c>
      <c r="G45" s="49">
        <v>0</v>
      </c>
      <c r="H45">
        <v>600</v>
      </c>
      <c r="I45" s="50">
        <v>4811</v>
      </c>
      <c r="J45">
        <v>100</v>
      </c>
    </row>
    <row r="46" spans="1:10" ht="13.5">
      <c r="A46">
        <v>5110</v>
      </c>
      <c r="B46" t="s">
        <v>22</v>
      </c>
      <c r="C46" t="s">
        <v>488</v>
      </c>
      <c r="D46" s="48">
        <v>0.625</v>
      </c>
      <c r="E46">
        <v>646</v>
      </c>
      <c r="F46">
        <v>-6</v>
      </c>
      <c r="G46" s="49">
        <v>-0.0092</v>
      </c>
      <c r="H46">
        <v>652</v>
      </c>
      <c r="I46" s="50">
        <v>169926</v>
      </c>
      <c r="J46">
        <v>100</v>
      </c>
    </row>
    <row r="47" spans="1:10" ht="13.5">
      <c r="A47">
        <v>5184</v>
      </c>
      <c r="B47" t="s">
        <v>12</v>
      </c>
      <c r="C47" t="s">
        <v>489</v>
      </c>
      <c r="D47" s="48">
        <v>0.6256944444444444</v>
      </c>
      <c r="E47">
        <v>201</v>
      </c>
      <c r="F47">
        <v>-6</v>
      </c>
      <c r="G47" s="49">
        <v>-0.029</v>
      </c>
      <c r="H47">
        <v>207</v>
      </c>
      <c r="I47" s="50">
        <v>1809</v>
      </c>
      <c r="J47" s="50">
        <v>1000</v>
      </c>
    </row>
    <row r="48" spans="1:10" ht="13.5">
      <c r="A48">
        <v>5192</v>
      </c>
      <c r="B48" t="s">
        <v>22</v>
      </c>
      <c r="C48" t="s">
        <v>490</v>
      </c>
      <c r="D48" s="48">
        <v>0.625</v>
      </c>
      <c r="E48">
        <v>409</v>
      </c>
      <c r="F48">
        <v>4</v>
      </c>
      <c r="G48" s="49">
        <v>0.0099</v>
      </c>
      <c r="H48">
        <v>405</v>
      </c>
      <c r="I48" s="50">
        <v>32396</v>
      </c>
      <c r="J48" s="50">
        <v>1000</v>
      </c>
    </row>
    <row r="49" spans="1:10" ht="13.5">
      <c r="A49">
        <v>5195</v>
      </c>
      <c r="B49" t="s">
        <v>22</v>
      </c>
      <c r="C49" t="s">
        <v>491</v>
      </c>
      <c r="D49" s="48">
        <v>0.6243055555555556</v>
      </c>
      <c r="E49">
        <v>236</v>
      </c>
      <c r="F49">
        <v>2</v>
      </c>
      <c r="G49" s="49">
        <v>0.0085</v>
      </c>
      <c r="H49">
        <v>234</v>
      </c>
      <c r="I49" s="50">
        <v>23748</v>
      </c>
      <c r="J49" s="50">
        <v>1000</v>
      </c>
    </row>
    <row r="50" spans="1:10" ht="13.5">
      <c r="A50">
        <v>5210</v>
      </c>
      <c r="B50" t="s">
        <v>22</v>
      </c>
      <c r="C50" t="s">
        <v>492</v>
      </c>
      <c r="D50" s="48">
        <v>0.6215277777777778</v>
      </c>
      <c r="E50">
        <v>219</v>
      </c>
      <c r="F50">
        <v>7</v>
      </c>
      <c r="G50" s="49">
        <v>0.033</v>
      </c>
      <c r="H50">
        <v>212</v>
      </c>
      <c r="I50" s="50">
        <v>24408</v>
      </c>
      <c r="J50" s="50">
        <v>1000</v>
      </c>
    </row>
    <row r="51" spans="1:10" ht="13.5">
      <c r="A51">
        <v>5237</v>
      </c>
      <c r="B51" t="s">
        <v>12</v>
      </c>
      <c r="C51" t="s">
        <v>493</v>
      </c>
      <c r="D51" s="48">
        <v>0.375</v>
      </c>
      <c r="E51">
        <v>140</v>
      </c>
      <c r="F51" t="s">
        <v>442</v>
      </c>
      <c r="G51" s="49">
        <v>0</v>
      </c>
      <c r="H51" t="s">
        <v>442</v>
      </c>
      <c r="I51" s="50">
        <v>3381</v>
      </c>
      <c r="J51" s="50">
        <v>1000</v>
      </c>
    </row>
    <row r="52" spans="1:10" ht="13.5">
      <c r="A52">
        <v>5304</v>
      </c>
      <c r="B52" t="s">
        <v>12</v>
      </c>
      <c r="C52" t="s">
        <v>494</v>
      </c>
      <c r="D52" s="48">
        <v>0.6319444444444444</v>
      </c>
      <c r="E52">
        <v>511</v>
      </c>
      <c r="F52">
        <v>-14</v>
      </c>
      <c r="G52" s="49">
        <v>-0.0267</v>
      </c>
      <c r="H52">
        <v>525</v>
      </c>
      <c r="I52" s="50">
        <v>21150</v>
      </c>
      <c r="J52" s="50">
        <v>1000</v>
      </c>
    </row>
    <row r="53" spans="1:10" ht="13.5">
      <c r="A53">
        <v>5406</v>
      </c>
      <c r="B53" t="s">
        <v>22</v>
      </c>
      <c r="C53" t="s">
        <v>495</v>
      </c>
      <c r="D53" s="48">
        <v>0.625</v>
      </c>
      <c r="E53">
        <v>176</v>
      </c>
      <c r="F53">
        <v>11</v>
      </c>
      <c r="G53" s="49">
        <v>0.0667</v>
      </c>
      <c r="H53">
        <v>165</v>
      </c>
      <c r="I53" s="50">
        <v>548251</v>
      </c>
      <c r="J53" s="50">
        <v>1000</v>
      </c>
    </row>
    <row r="54" spans="1:10" ht="13.5">
      <c r="A54">
        <v>5444</v>
      </c>
      <c r="B54" t="s">
        <v>22</v>
      </c>
      <c r="C54" t="s">
        <v>496</v>
      </c>
      <c r="D54" s="48">
        <v>0.625</v>
      </c>
      <c r="E54" s="50">
        <v>2645</v>
      </c>
      <c r="F54">
        <v>90</v>
      </c>
      <c r="G54" s="49">
        <v>0.0352</v>
      </c>
      <c r="H54" s="50">
        <v>2555</v>
      </c>
      <c r="I54" s="50">
        <v>190334</v>
      </c>
      <c r="J54">
        <v>100</v>
      </c>
    </row>
    <row r="55" spans="1:10" ht="13.5">
      <c r="A55">
        <v>5481</v>
      </c>
      <c r="B55" t="s">
        <v>22</v>
      </c>
      <c r="C55" t="s">
        <v>497</v>
      </c>
      <c r="D55" s="48">
        <v>0.625</v>
      </c>
      <c r="E55">
        <v>406</v>
      </c>
      <c r="F55">
        <v>8</v>
      </c>
      <c r="G55" s="49">
        <v>0.0201</v>
      </c>
      <c r="H55">
        <v>398</v>
      </c>
      <c r="I55" s="50">
        <v>67852</v>
      </c>
      <c r="J55" s="50">
        <v>1000</v>
      </c>
    </row>
    <row r="56" spans="1:10" ht="13.5">
      <c r="A56">
        <v>5603</v>
      </c>
      <c r="B56" t="s">
        <v>23</v>
      </c>
      <c r="C56" t="s">
        <v>498</v>
      </c>
      <c r="D56" s="48">
        <v>0.6319444444444444</v>
      </c>
      <c r="E56">
        <v>143</v>
      </c>
      <c r="F56">
        <v>3</v>
      </c>
      <c r="G56" s="49">
        <v>0.0214</v>
      </c>
      <c r="H56">
        <v>140</v>
      </c>
      <c r="I56" s="50">
        <v>4808</v>
      </c>
      <c r="J56" s="50">
        <v>1000</v>
      </c>
    </row>
    <row r="57" spans="1:10" ht="13.5">
      <c r="A57">
        <v>5658</v>
      </c>
      <c r="B57" t="s">
        <v>22</v>
      </c>
      <c r="C57" t="s">
        <v>499</v>
      </c>
      <c r="D57" s="48">
        <v>0.625</v>
      </c>
      <c r="E57">
        <v>270</v>
      </c>
      <c r="F57">
        <v>7</v>
      </c>
      <c r="G57" s="49">
        <v>0.0266</v>
      </c>
      <c r="H57">
        <v>263</v>
      </c>
      <c r="I57" s="50">
        <v>13974</v>
      </c>
      <c r="J57" s="50">
        <v>1000</v>
      </c>
    </row>
    <row r="58" spans="1:10" ht="13.5">
      <c r="A58">
        <v>5660</v>
      </c>
      <c r="B58" t="s">
        <v>45</v>
      </c>
      <c r="C58" t="s">
        <v>500</v>
      </c>
      <c r="D58" s="48">
        <v>0.6236111111111111</v>
      </c>
      <c r="E58">
        <v>183</v>
      </c>
      <c r="F58">
        <v>-5</v>
      </c>
      <c r="G58" s="49">
        <v>-0.0266</v>
      </c>
      <c r="H58">
        <v>188</v>
      </c>
      <c r="I58" s="50">
        <v>10742</v>
      </c>
      <c r="J58" s="50">
        <v>1000</v>
      </c>
    </row>
    <row r="59" spans="1:10" ht="13.5">
      <c r="A59">
        <v>5726</v>
      </c>
      <c r="B59" t="s">
        <v>22</v>
      </c>
      <c r="C59" t="s">
        <v>501</v>
      </c>
      <c r="D59" s="48">
        <v>0.625</v>
      </c>
      <c r="E59" s="50">
        <v>3990</v>
      </c>
      <c r="F59">
        <v>260</v>
      </c>
      <c r="G59" s="49">
        <v>0.0697</v>
      </c>
      <c r="H59" s="50">
        <v>3730</v>
      </c>
      <c r="I59" s="50">
        <v>146832</v>
      </c>
      <c r="J59">
        <v>100</v>
      </c>
    </row>
    <row r="60" spans="1:10" ht="13.5">
      <c r="A60">
        <v>5855</v>
      </c>
      <c r="B60" t="s">
        <v>22</v>
      </c>
      <c r="C60" t="s">
        <v>502</v>
      </c>
      <c r="D60" s="51">
        <v>39897</v>
      </c>
      <c r="E60" s="50">
        <v>1490</v>
      </c>
      <c r="F60">
        <v>5</v>
      </c>
      <c r="G60" s="49">
        <v>0.0034</v>
      </c>
      <c r="H60" s="50">
        <v>1485</v>
      </c>
      <c r="I60" s="50">
        <v>54019</v>
      </c>
      <c r="J60">
        <v>100</v>
      </c>
    </row>
    <row r="61" spans="1:10" ht="13.5">
      <c r="A61">
        <v>5943</v>
      </c>
      <c r="B61" t="s">
        <v>22</v>
      </c>
      <c r="C61" t="s">
        <v>503</v>
      </c>
      <c r="D61" s="48">
        <v>0.625</v>
      </c>
      <c r="E61" s="50">
        <v>1206</v>
      </c>
      <c r="F61">
        <v>7</v>
      </c>
      <c r="G61" s="49">
        <v>0.0058</v>
      </c>
      <c r="H61" s="50">
        <v>1199</v>
      </c>
      <c r="I61" s="50">
        <v>61262</v>
      </c>
      <c r="J61">
        <v>100</v>
      </c>
    </row>
    <row r="62" spans="1:10" ht="13.5">
      <c r="A62">
        <v>5952</v>
      </c>
      <c r="B62" t="s">
        <v>12</v>
      </c>
      <c r="C62" t="s">
        <v>504</v>
      </c>
      <c r="D62" s="48">
        <v>0.6027777777777777</v>
      </c>
      <c r="E62">
        <v>50</v>
      </c>
      <c r="F62" t="s">
        <v>442</v>
      </c>
      <c r="G62" s="49">
        <v>0</v>
      </c>
      <c r="H62" t="s">
        <v>442</v>
      </c>
      <c r="I62">
        <v>616</v>
      </c>
      <c r="J62" s="50">
        <v>1000</v>
      </c>
    </row>
    <row r="63" spans="1:10" ht="13.5">
      <c r="A63">
        <v>6013</v>
      </c>
      <c r="B63" t="s">
        <v>22</v>
      </c>
      <c r="C63" t="s">
        <v>505</v>
      </c>
      <c r="D63" s="48">
        <v>0.625</v>
      </c>
      <c r="E63">
        <v>226</v>
      </c>
      <c r="F63">
        <v>25</v>
      </c>
      <c r="G63" s="49">
        <v>0.1244</v>
      </c>
      <c r="H63">
        <v>201</v>
      </c>
      <c r="I63" s="50">
        <v>19843</v>
      </c>
      <c r="J63" s="50">
        <v>1000</v>
      </c>
    </row>
    <row r="64" spans="1:10" ht="13.5">
      <c r="A64">
        <v>6016</v>
      </c>
      <c r="B64" t="s">
        <v>12</v>
      </c>
      <c r="C64" t="s">
        <v>506</v>
      </c>
      <c r="D64" s="48">
        <v>0.61875</v>
      </c>
      <c r="E64">
        <v>133</v>
      </c>
      <c r="F64">
        <v>5</v>
      </c>
      <c r="G64" s="49">
        <v>0.0391</v>
      </c>
      <c r="H64">
        <v>128</v>
      </c>
      <c r="I64" s="50">
        <v>3724</v>
      </c>
      <c r="J64" s="50">
        <v>1000</v>
      </c>
    </row>
    <row r="65" spans="1:10" ht="13.5">
      <c r="A65">
        <v>6018</v>
      </c>
      <c r="B65" t="s">
        <v>12</v>
      </c>
      <c r="C65" t="s">
        <v>507</v>
      </c>
      <c r="D65" s="48">
        <v>0.6319444444444444</v>
      </c>
      <c r="E65">
        <v>257</v>
      </c>
      <c r="F65">
        <v>8</v>
      </c>
      <c r="G65" s="49">
        <v>0.0321</v>
      </c>
      <c r="H65">
        <v>249</v>
      </c>
      <c r="I65" s="50">
        <v>4112</v>
      </c>
      <c r="J65" s="50">
        <v>1000</v>
      </c>
    </row>
    <row r="66" spans="1:10" ht="13.5">
      <c r="A66">
        <v>6205</v>
      </c>
      <c r="B66" t="s">
        <v>22</v>
      </c>
      <c r="C66" t="s">
        <v>508</v>
      </c>
      <c r="D66" s="48">
        <v>0.625</v>
      </c>
      <c r="E66">
        <v>95</v>
      </c>
      <c r="F66">
        <v>5</v>
      </c>
      <c r="G66" s="49">
        <v>0.0556</v>
      </c>
      <c r="H66">
        <v>90</v>
      </c>
      <c r="I66" s="50">
        <v>7036</v>
      </c>
      <c r="J66" s="50">
        <v>1000</v>
      </c>
    </row>
    <row r="67" spans="1:10" ht="13.5">
      <c r="A67">
        <v>6210</v>
      </c>
      <c r="B67" t="s">
        <v>22</v>
      </c>
      <c r="C67" t="s">
        <v>509</v>
      </c>
      <c r="D67" s="48">
        <v>0.625</v>
      </c>
      <c r="E67">
        <v>144</v>
      </c>
      <c r="F67">
        <v>9</v>
      </c>
      <c r="G67" s="49">
        <v>0.0667</v>
      </c>
      <c r="H67">
        <v>135</v>
      </c>
      <c r="I67" s="50">
        <v>2981</v>
      </c>
      <c r="J67">
        <v>100</v>
      </c>
    </row>
    <row r="68" spans="1:10" ht="13.5">
      <c r="A68">
        <v>6242</v>
      </c>
      <c r="B68" t="s">
        <v>22</v>
      </c>
      <c r="C68" t="s">
        <v>510</v>
      </c>
      <c r="D68" s="48">
        <v>0.625</v>
      </c>
      <c r="E68">
        <v>149</v>
      </c>
      <c r="F68">
        <v>2</v>
      </c>
      <c r="G68" s="49">
        <v>0.0136</v>
      </c>
      <c r="H68">
        <v>147</v>
      </c>
      <c r="I68" s="50">
        <v>7340</v>
      </c>
      <c r="J68" s="50">
        <v>1000</v>
      </c>
    </row>
    <row r="69" spans="1:10" ht="13.5">
      <c r="A69">
        <v>6299</v>
      </c>
      <c r="B69" t="s">
        <v>12</v>
      </c>
      <c r="C69" t="s">
        <v>511</v>
      </c>
      <c r="D69" s="48">
        <v>0.5833333333333334</v>
      </c>
      <c r="E69">
        <v>183</v>
      </c>
      <c r="F69">
        <v>-6</v>
      </c>
      <c r="G69" s="49">
        <v>-0.0317</v>
      </c>
      <c r="H69">
        <v>189</v>
      </c>
      <c r="I69" s="50">
        <v>14750</v>
      </c>
      <c r="J69" s="50">
        <v>1000</v>
      </c>
    </row>
    <row r="70" spans="1:10" ht="13.5">
      <c r="A70">
        <v>6306</v>
      </c>
      <c r="B70" t="s">
        <v>22</v>
      </c>
      <c r="C70" t="s">
        <v>512</v>
      </c>
      <c r="D70" s="48">
        <v>0.6194444444444445</v>
      </c>
      <c r="E70">
        <v>288</v>
      </c>
      <c r="F70">
        <v>-4</v>
      </c>
      <c r="G70" s="49">
        <v>-0.0137</v>
      </c>
      <c r="H70">
        <v>292</v>
      </c>
      <c r="I70" s="50">
        <v>12153</v>
      </c>
      <c r="J70" s="50">
        <v>1000</v>
      </c>
    </row>
    <row r="71" spans="1:10" ht="13.5">
      <c r="A71">
        <v>6333</v>
      </c>
      <c r="B71" t="s">
        <v>22</v>
      </c>
      <c r="C71" t="s">
        <v>513</v>
      </c>
      <c r="D71" s="48">
        <v>0.625</v>
      </c>
      <c r="E71" s="50">
        <v>1946</v>
      </c>
      <c r="F71">
        <v>57</v>
      </c>
      <c r="G71" s="49">
        <v>0.0302</v>
      </c>
      <c r="H71" s="50">
        <v>1889</v>
      </c>
      <c r="I71" s="50">
        <v>18390</v>
      </c>
      <c r="J71">
        <v>100</v>
      </c>
    </row>
    <row r="72" spans="1:10" ht="13.5">
      <c r="A72">
        <v>6355</v>
      </c>
      <c r="B72" t="s">
        <v>22</v>
      </c>
      <c r="C72" t="s">
        <v>514</v>
      </c>
      <c r="D72" s="48">
        <v>0.625</v>
      </c>
      <c r="E72">
        <v>388</v>
      </c>
      <c r="F72">
        <v>4</v>
      </c>
      <c r="G72" s="49">
        <v>0.0104</v>
      </c>
      <c r="H72">
        <v>384</v>
      </c>
      <c r="I72" s="50">
        <v>20629</v>
      </c>
      <c r="J72" s="50">
        <v>1000</v>
      </c>
    </row>
    <row r="73" spans="1:10" ht="13.5">
      <c r="A73">
        <v>6378</v>
      </c>
      <c r="B73" t="s">
        <v>22</v>
      </c>
      <c r="C73" t="s">
        <v>515</v>
      </c>
      <c r="D73" s="48">
        <v>0.625</v>
      </c>
      <c r="E73">
        <v>941</v>
      </c>
      <c r="F73">
        <v>25</v>
      </c>
      <c r="G73" s="49">
        <v>0.0273</v>
      </c>
      <c r="H73">
        <v>916</v>
      </c>
      <c r="I73" s="50">
        <v>19385</v>
      </c>
      <c r="J73">
        <v>100</v>
      </c>
    </row>
    <row r="74" spans="1:10" ht="13.5">
      <c r="A74">
        <v>6457</v>
      </c>
      <c r="B74" t="s">
        <v>22</v>
      </c>
      <c r="C74" t="s">
        <v>516</v>
      </c>
      <c r="D74" s="48">
        <v>0.625</v>
      </c>
      <c r="E74" s="50">
        <v>1880</v>
      </c>
      <c r="F74">
        <v>-7</v>
      </c>
      <c r="G74" s="49">
        <v>-0.0037</v>
      </c>
      <c r="H74" s="50">
        <v>1887</v>
      </c>
      <c r="I74" s="50">
        <v>131296</v>
      </c>
      <c r="J74">
        <v>100</v>
      </c>
    </row>
    <row r="75" spans="1:10" ht="13.5">
      <c r="A75">
        <v>6466</v>
      </c>
      <c r="B75" t="s">
        <v>45</v>
      </c>
      <c r="C75" t="s">
        <v>517</v>
      </c>
      <c r="D75" s="48">
        <v>0.625</v>
      </c>
      <c r="E75" s="50">
        <v>2360</v>
      </c>
      <c r="F75">
        <v>70</v>
      </c>
      <c r="G75" s="49">
        <v>0.0306</v>
      </c>
      <c r="H75" s="50">
        <v>2290</v>
      </c>
      <c r="I75" s="50">
        <v>6321</v>
      </c>
      <c r="J75">
        <v>100</v>
      </c>
    </row>
    <row r="76" spans="1:10" ht="13.5">
      <c r="A76">
        <v>6518</v>
      </c>
      <c r="B76" t="s">
        <v>17</v>
      </c>
      <c r="C76" t="s">
        <v>518</v>
      </c>
      <c r="D76" s="48">
        <v>0.5402777777777777</v>
      </c>
      <c r="E76">
        <v>171</v>
      </c>
      <c r="F76">
        <v>1</v>
      </c>
      <c r="G76" s="49">
        <v>0.0059</v>
      </c>
      <c r="H76">
        <v>170</v>
      </c>
      <c r="I76" s="50">
        <v>1563</v>
      </c>
      <c r="J76" s="50">
        <v>1000</v>
      </c>
    </row>
    <row r="77" spans="1:10" ht="13.5">
      <c r="A77">
        <v>6591</v>
      </c>
      <c r="B77" t="s">
        <v>45</v>
      </c>
      <c r="C77" t="s">
        <v>519</v>
      </c>
      <c r="D77" s="48">
        <v>0.6222222222222222</v>
      </c>
      <c r="E77">
        <v>141</v>
      </c>
      <c r="F77">
        <v>1</v>
      </c>
      <c r="G77" s="49">
        <v>0.0071</v>
      </c>
      <c r="H77">
        <v>140</v>
      </c>
      <c r="I77" s="50">
        <v>5512</v>
      </c>
      <c r="J77" s="50">
        <v>1000</v>
      </c>
    </row>
    <row r="78" spans="1:10" ht="13.5">
      <c r="A78">
        <v>6809</v>
      </c>
      <c r="B78" t="s">
        <v>22</v>
      </c>
      <c r="C78" t="s">
        <v>520</v>
      </c>
      <c r="D78" s="48">
        <v>0.5819444444444445</v>
      </c>
      <c r="E78">
        <v>550</v>
      </c>
      <c r="F78">
        <v>25</v>
      </c>
      <c r="G78" s="49">
        <v>0.0476</v>
      </c>
      <c r="H78">
        <v>525</v>
      </c>
      <c r="I78" s="50">
        <v>19545</v>
      </c>
      <c r="J78" s="50">
        <v>1000</v>
      </c>
    </row>
    <row r="79" spans="1:10" ht="13.5">
      <c r="A79">
        <v>6814</v>
      </c>
      <c r="B79" t="s">
        <v>23</v>
      </c>
      <c r="C79" t="s">
        <v>521</v>
      </c>
      <c r="D79" s="48">
        <v>0.6319444444444444</v>
      </c>
      <c r="E79">
        <v>507</v>
      </c>
      <c r="F79">
        <v>10</v>
      </c>
      <c r="G79" s="49">
        <v>0.0201</v>
      </c>
      <c r="H79">
        <v>497</v>
      </c>
      <c r="I79" s="50">
        <v>16171</v>
      </c>
      <c r="J79">
        <v>100</v>
      </c>
    </row>
    <row r="80" spans="1:10" ht="13.5">
      <c r="A80">
        <v>6855</v>
      </c>
      <c r="B80" t="s">
        <v>22</v>
      </c>
      <c r="C80" t="s">
        <v>522</v>
      </c>
      <c r="D80" s="48">
        <v>0.6243055555555556</v>
      </c>
      <c r="E80">
        <v>550</v>
      </c>
      <c r="F80">
        <v>12</v>
      </c>
      <c r="G80" s="49">
        <v>0.0223</v>
      </c>
      <c r="H80">
        <v>538</v>
      </c>
      <c r="I80" s="50">
        <v>5833</v>
      </c>
      <c r="J80">
        <v>100</v>
      </c>
    </row>
    <row r="81" spans="1:10" ht="13.5">
      <c r="A81">
        <v>6869</v>
      </c>
      <c r="B81" t="s">
        <v>22</v>
      </c>
      <c r="C81" t="s">
        <v>523</v>
      </c>
      <c r="D81" s="48">
        <v>0.625</v>
      </c>
      <c r="E81" s="50">
        <v>3270</v>
      </c>
      <c r="F81">
        <v>-20</v>
      </c>
      <c r="G81" s="49">
        <v>-0.0061</v>
      </c>
      <c r="H81" s="50">
        <v>3290</v>
      </c>
      <c r="I81" s="50">
        <v>167589</v>
      </c>
      <c r="J81">
        <v>100</v>
      </c>
    </row>
    <row r="82" spans="1:10" ht="13.5">
      <c r="A82">
        <v>6927</v>
      </c>
      <c r="B82" t="s">
        <v>22</v>
      </c>
      <c r="C82" t="s">
        <v>524</v>
      </c>
      <c r="D82" s="48">
        <v>0.625</v>
      </c>
      <c r="E82">
        <v>173</v>
      </c>
      <c r="F82">
        <v>3</v>
      </c>
      <c r="G82" s="49">
        <v>0.0176</v>
      </c>
      <c r="H82">
        <v>170</v>
      </c>
      <c r="I82" s="50">
        <v>3946</v>
      </c>
      <c r="J82">
        <v>100</v>
      </c>
    </row>
    <row r="83" spans="1:10" ht="13.5">
      <c r="A83">
        <v>6962</v>
      </c>
      <c r="B83" t="s">
        <v>23</v>
      </c>
      <c r="C83" t="s">
        <v>525</v>
      </c>
      <c r="D83" s="48">
        <v>0.63125</v>
      </c>
      <c r="E83">
        <v>263</v>
      </c>
      <c r="F83">
        <v>13</v>
      </c>
      <c r="G83" s="49">
        <v>0.052</v>
      </c>
      <c r="H83">
        <v>250</v>
      </c>
      <c r="I83" s="50">
        <v>11900</v>
      </c>
      <c r="J83" s="50">
        <v>1000</v>
      </c>
    </row>
    <row r="84" spans="1:10" ht="13.5">
      <c r="A84">
        <v>6994</v>
      </c>
      <c r="B84" t="s">
        <v>45</v>
      </c>
      <c r="C84" t="s">
        <v>526</v>
      </c>
      <c r="D84" s="48">
        <v>0.6243055555555556</v>
      </c>
      <c r="E84">
        <v>330</v>
      </c>
      <c r="F84">
        <v>-7</v>
      </c>
      <c r="G84" s="49">
        <v>-0.0208</v>
      </c>
      <c r="H84">
        <v>337</v>
      </c>
      <c r="I84" s="50">
        <v>10910</v>
      </c>
      <c r="J84" s="50">
        <v>1000</v>
      </c>
    </row>
    <row r="85" spans="1:10" ht="13.5">
      <c r="A85">
        <v>7012</v>
      </c>
      <c r="B85" t="s">
        <v>22</v>
      </c>
      <c r="C85" t="s">
        <v>527</v>
      </c>
      <c r="D85" s="48">
        <v>0.625</v>
      </c>
      <c r="E85">
        <v>215</v>
      </c>
      <c r="F85">
        <v>2</v>
      </c>
      <c r="G85" s="49">
        <v>0.0094</v>
      </c>
      <c r="H85">
        <v>213</v>
      </c>
      <c r="I85" s="50">
        <v>358970</v>
      </c>
      <c r="J85" s="50">
        <v>1000</v>
      </c>
    </row>
    <row r="86" spans="1:10" ht="13.5">
      <c r="A86">
        <v>7208</v>
      </c>
      <c r="B86" t="s">
        <v>12</v>
      </c>
      <c r="C86" t="s">
        <v>528</v>
      </c>
      <c r="D86" s="48">
        <v>0.6270833333333333</v>
      </c>
      <c r="E86">
        <v>260</v>
      </c>
      <c r="F86">
        <v>-5</v>
      </c>
      <c r="G86" s="49">
        <v>-0.0189</v>
      </c>
      <c r="H86">
        <v>265</v>
      </c>
      <c r="I86" s="50">
        <v>1331</v>
      </c>
      <c r="J86">
        <v>100</v>
      </c>
    </row>
    <row r="87" spans="1:10" ht="13.5">
      <c r="A87">
        <v>7224</v>
      </c>
      <c r="B87" t="s">
        <v>22</v>
      </c>
      <c r="C87" t="s">
        <v>529</v>
      </c>
      <c r="D87" s="48">
        <v>0.6236111111111111</v>
      </c>
      <c r="E87">
        <v>322</v>
      </c>
      <c r="F87">
        <v>6</v>
      </c>
      <c r="G87" s="49">
        <v>0.019</v>
      </c>
      <c r="H87">
        <v>316</v>
      </c>
      <c r="I87" s="50">
        <v>38552</v>
      </c>
      <c r="J87" s="50">
        <v>1000</v>
      </c>
    </row>
    <row r="88" spans="1:10" ht="13.5">
      <c r="A88">
        <v>7226</v>
      </c>
      <c r="B88" t="s">
        <v>22</v>
      </c>
      <c r="C88" t="s">
        <v>530</v>
      </c>
      <c r="D88" s="48">
        <v>0.625</v>
      </c>
      <c r="E88">
        <v>450</v>
      </c>
      <c r="F88">
        <v>7</v>
      </c>
      <c r="G88" s="49">
        <v>0.0158</v>
      </c>
      <c r="H88">
        <v>443</v>
      </c>
      <c r="I88" s="50">
        <v>19232</v>
      </c>
      <c r="J88">
        <v>100</v>
      </c>
    </row>
    <row r="89" spans="1:10" ht="13.5">
      <c r="A89">
        <v>7279</v>
      </c>
      <c r="B89" t="s">
        <v>12</v>
      </c>
      <c r="C89" t="s">
        <v>531</v>
      </c>
      <c r="D89" s="48">
        <v>0.6263888888888889</v>
      </c>
      <c r="E89">
        <v>698</v>
      </c>
      <c r="F89">
        <v>1</v>
      </c>
      <c r="G89" s="49">
        <v>0.0014</v>
      </c>
      <c r="H89">
        <v>697</v>
      </c>
      <c r="I89" s="50">
        <v>26675</v>
      </c>
      <c r="J89">
        <v>100</v>
      </c>
    </row>
    <row r="90" spans="1:10" ht="13.5">
      <c r="A90">
        <v>7311</v>
      </c>
      <c r="B90" t="s">
        <v>65</v>
      </c>
      <c r="C90" t="s">
        <v>532</v>
      </c>
      <c r="D90" s="48">
        <v>0.6229166666666667</v>
      </c>
      <c r="E90" s="50">
        <v>80500</v>
      </c>
      <c r="F90" s="50">
        <v>5500</v>
      </c>
      <c r="G90" s="49">
        <v>0.0733</v>
      </c>
      <c r="H90" s="50">
        <v>75000</v>
      </c>
      <c r="I90" s="50">
        <v>2190</v>
      </c>
      <c r="J90">
        <v>1</v>
      </c>
    </row>
    <row r="91" spans="1:10" ht="13.5">
      <c r="A91">
        <v>7427</v>
      </c>
      <c r="B91" t="s">
        <v>22</v>
      </c>
      <c r="C91" t="s">
        <v>533</v>
      </c>
      <c r="D91" s="51">
        <v>39962</v>
      </c>
      <c r="E91">
        <v>823</v>
      </c>
      <c r="F91" t="s">
        <v>442</v>
      </c>
      <c r="G91" s="49">
        <v>0</v>
      </c>
      <c r="H91">
        <v>823</v>
      </c>
      <c r="I91" s="50">
        <v>4968</v>
      </c>
      <c r="J91">
        <v>100</v>
      </c>
    </row>
    <row r="92" spans="1:10" ht="13.5">
      <c r="A92">
        <v>7444</v>
      </c>
      <c r="B92" t="s">
        <v>12</v>
      </c>
      <c r="C92" t="s">
        <v>534</v>
      </c>
      <c r="D92" s="48">
        <v>0.579861111111111</v>
      </c>
      <c r="E92">
        <v>703</v>
      </c>
      <c r="F92">
        <v>-3</v>
      </c>
      <c r="G92" s="49">
        <v>-0.0042</v>
      </c>
      <c r="H92">
        <v>706</v>
      </c>
      <c r="I92" s="50">
        <v>3825</v>
      </c>
      <c r="J92">
        <v>100</v>
      </c>
    </row>
    <row r="93" spans="1:10" ht="13.5">
      <c r="A93">
        <v>7508</v>
      </c>
      <c r="B93" t="s">
        <v>22</v>
      </c>
      <c r="C93" t="s">
        <v>535</v>
      </c>
      <c r="D93" s="48">
        <v>0.625</v>
      </c>
      <c r="E93">
        <v>360</v>
      </c>
      <c r="F93">
        <v>1</v>
      </c>
      <c r="G93" s="49">
        <v>0.0028</v>
      </c>
      <c r="H93">
        <v>359</v>
      </c>
      <c r="I93" s="50">
        <v>4801</v>
      </c>
      <c r="J93">
        <v>100</v>
      </c>
    </row>
    <row r="94" spans="1:10" ht="13.5">
      <c r="A94">
        <v>7545</v>
      </c>
      <c r="B94" t="s">
        <v>22</v>
      </c>
      <c r="C94" t="s">
        <v>536</v>
      </c>
      <c r="D94" s="48">
        <v>0.625</v>
      </c>
      <c r="E94">
        <v>778</v>
      </c>
      <c r="F94">
        <v>2</v>
      </c>
      <c r="G94" s="49">
        <v>0.0026</v>
      </c>
      <c r="H94">
        <v>776</v>
      </c>
      <c r="I94" s="50">
        <v>54140</v>
      </c>
      <c r="J94">
        <v>100</v>
      </c>
    </row>
    <row r="95" spans="1:10" ht="13.5">
      <c r="A95">
        <v>7825</v>
      </c>
      <c r="B95" t="s">
        <v>22</v>
      </c>
      <c r="C95" t="s">
        <v>537</v>
      </c>
      <c r="D95" s="48">
        <v>0.625</v>
      </c>
      <c r="E95" s="50">
        <v>80300</v>
      </c>
      <c r="F95" s="50">
        <v>1200</v>
      </c>
      <c r="G95" s="49">
        <v>0.0152</v>
      </c>
      <c r="H95" s="50">
        <v>79100</v>
      </c>
      <c r="I95" s="50">
        <v>23287</v>
      </c>
      <c r="J95">
        <v>1</v>
      </c>
    </row>
    <row r="96" spans="1:10" ht="13.5">
      <c r="A96">
        <v>7936</v>
      </c>
      <c r="B96" t="s">
        <v>22</v>
      </c>
      <c r="C96" t="s">
        <v>538</v>
      </c>
      <c r="D96" s="48">
        <v>0.625</v>
      </c>
      <c r="E96">
        <v>752</v>
      </c>
      <c r="F96">
        <v>12</v>
      </c>
      <c r="G96" s="49">
        <v>0.0162</v>
      </c>
      <c r="H96">
        <v>740</v>
      </c>
      <c r="I96" s="50">
        <v>150372</v>
      </c>
      <c r="J96" s="50">
        <v>1000</v>
      </c>
    </row>
    <row r="97" spans="1:10" ht="13.5">
      <c r="A97">
        <v>7968</v>
      </c>
      <c r="B97" t="s">
        <v>22</v>
      </c>
      <c r="C97" t="s">
        <v>539</v>
      </c>
      <c r="D97" s="48">
        <v>0.6236111111111111</v>
      </c>
      <c r="E97">
        <v>64</v>
      </c>
      <c r="F97">
        <v>1</v>
      </c>
      <c r="G97" s="49">
        <v>0.0159</v>
      </c>
      <c r="H97">
        <v>63</v>
      </c>
      <c r="I97" s="50">
        <v>2420</v>
      </c>
      <c r="J97" s="50">
        <v>1000</v>
      </c>
    </row>
    <row r="98" spans="1:10" ht="13.5">
      <c r="A98">
        <v>7971</v>
      </c>
      <c r="B98" t="s">
        <v>22</v>
      </c>
      <c r="C98" t="s">
        <v>540</v>
      </c>
      <c r="D98" s="48">
        <v>0.625</v>
      </c>
      <c r="E98">
        <v>186</v>
      </c>
      <c r="F98">
        <v>3</v>
      </c>
      <c r="G98" s="49">
        <v>0.0164</v>
      </c>
      <c r="H98">
        <v>183</v>
      </c>
      <c r="I98" s="50">
        <v>12430</v>
      </c>
      <c r="J98" s="50">
        <v>1000</v>
      </c>
    </row>
    <row r="99" spans="1:10" ht="13.5">
      <c r="A99">
        <v>8107</v>
      </c>
      <c r="B99" t="s">
        <v>23</v>
      </c>
      <c r="C99" t="s">
        <v>541</v>
      </c>
      <c r="D99" s="48">
        <v>0.6319444444444444</v>
      </c>
      <c r="E99">
        <v>3</v>
      </c>
      <c r="F99" t="s">
        <v>442</v>
      </c>
      <c r="G99" s="49">
        <v>0</v>
      </c>
      <c r="H99">
        <v>3</v>
      </c>
      <c r="I99" s="50">
        <v>1703</v>
      </c>
      <c r="J99" s="50">
        <v>1000</v>
      </c>
    </row>
    <row r="100" spans="1:10" ht="13.5">
      <c r="A100">
        <v>8142</v>
      </c>
      <c r="B100" t="s">
        <v>22</v>
      </c>
      <c r="C100" t="s">
        <v>542</v>
      </c>
      <c r="D100" s="48">
        <v>0.625</v>
      </c>
      <c r="E100">
        <v>343</v>
      </c>
      <c r="F100">
        <v>-3</v>
      </c>
      <c r="G100" s="49">
        <v>-0.0087</v>
      </c>
      <c r="H100">
        <v>346</v>
      </c>
      <c r="I100" s="50">
        <v>18886</v>
      </c>
      <c r="J100" s="50">
        <v>1000</v>
      </c>
    </row>
    <row r="101" spans="1:10" ht="13.5">
      <c r="A101">
        <v>8257</v>
      </c>
      <c r="B101" t="s">
        <v>17</v>
      </c>
      <c r="C101" t="s">
        <v>543</v>
      </c>
      <c r="D101" s="48">
        <v>0.375</v>
      </c>
      <c r="E101" s="50">
        <v>1800</v>
      </c>
      <c r="F101" t="s">
        <v>442</v>
      </c>
      <c r="G101" s="49">
        <v>0</v>
      </c>
      <c r="H101" t="s">
        <v>442</v>
      </c>
      <c r="I101" s="50">
        <v>1458</v>
      </c>
      <c r="J101">
        <v>100</v>
      </c>
    </row>
    <row r="102" spans="1:10" ht="13.5">
      <c r="A102">
        <v>8287</v>
      </c>
      <c r="B102" t="s">
        <v>12</v>
      </c>
      <c r="C102" t="s">
        <v>544</v>
      </c>
      <c r="D102" s="48">
        <v>0.6319444444444444</v>
      </c>
      <c r="E102" s="50">
        <v>1310</v>
      </c>
      <c r="F102">
        <v>9</v>
      </c>
      <c r="G102" s="49">
        <v>0.0069</v>
      </c>
      <c r="H102" s="50">
        <v>1301</v>
      </c>
      <c r="I102" s="50">
        <v>34312</v>
      </c>
      <c r="J102">
        <v>100</v>
      </c>
    </row>
    <row r="103" spans="1:10" ht="13.5">
      <c r="A103">
        <v>8493</v>
      </c>
      <c r="B103" t="s">
        <v>12</v>
      </c>
      <c r="C103" t="s">
        <v>545</v>
      </c>
      <c r="D103" s="48">
        <v>0.3763888888888889</v>
      </c>
      <c r="E103">
        <v>172</v>
      </c>
      <c r="F103">
        <v>1</v>
      </c>
      <c r="G103" s="49">
        <v>0.0058</v>
      </c>
      <c r="H103">
        <v>171</v>
      </c>
      <c r="I103" s="50">
        <v>1916</v>
      </c>
      <c r="J103">
        <v>100</v>
      </c>
    </row>
    <row r="104" spans="1:10" ht="13.5">
      <c r="A104">
        <v>8543</v>
      </c>
      <c r="B104" t="s">
        <v>22</v>
      </c>
      <c r="C104" t="s">
        <v>546</v>
      </c>
      <c r="D104" s="48">
        <v>0.625</v>
      </c>
      <c r="E104">
        <v>133</v>
      </c>
      <c r="F104">
        <v>2</v>
      </c>
      <c r="G104" s="49">
        <v>0.0153</v>
      </c>
      <c r="H104">
        <v>131</v>
      </c>
      <c r="I104" s="50">
        <v>54655</v>
      </c>
      <c r="J104" s="50">
        <v>1000</v>
      </c>
    </row>
    <row r="105" spans="1:10" ht="13.5">
      <c r="A105">
        <v>8917</v>
      </c>
      <c r="B105" t="s">
        <v>12</v>
      </c>
      <c r="C105" t="s">
        <v>547</v>
      </c>
      <c r="D105" s="48">
        <v>0.6319444444444444</v>
      </c>
      <c r="E105">
        <v>300</v>
      </c>
      <c r="F105">
        <v>11</v>
      </c>
      <c r="G105" s="49">
        <v>0.0381</v>
      </c>
      <c r="H105">
        <v>289</v>
      </c>
      <c r="I105" s="50">
        <v>5070</v>
      </c>
      <c r="J105">
        <v>100</v>
      </c>
    </row>
    <row r="106" spans="1:10" ht="13.5">
      <c r="A106">
        <v>8931</v>
      </c>
      <c r="B106" t="s">
        <v>17</v>
      </c>
      <c r="C106" t="s">
        <v>548</v>
      </c>
      <c r="D106" s="48">
        <v>0.6041666666666666</v>
      </c>
      <c r="E106">
        <v>295</v>
      </c>
      <c r="F106">
        <v>-2</v>
      </c>
      <c r="G106" s="49">
        <v>-0.0067</v>
      </c>
      <c r="H106">
        <v>297</v>
      </c>
      <c r="I106" s="50">
        <v>2950</v>
      </c>
      <c r="J106">
        <v>100</v>
      </c>
    </row>
    <row r="107" spans="1:10" ht="13.5">
      <c r="A107">
        <v>9046</v>
      </c>
      <c r="B107" t="s">
        <v>23</v>
      </c>
      <c r="C107" t="s">
        <v>549</v>
      </c>
      <c r="D107" s="48">
        <v>0.6201388888888889</v>
      </c>
      <c r="E107">
        <v>396</v>
      </c>
      <c r="F107">
        <v>-2</v>
      </c>
      <c r="G107" s="49">
        <v>-0.005</v>
      </c>
      <c r="H107">
        <v>398</v>
      </c>
      <c r="I107" s="50">
        <v>31924</v>
      </c>
      <c r="J107" s="50">
        <v>1000</v>
      </c>
    </row>
    <row r="108" spans="1:10" ht="13.5">
      <c r="A108">
        <v>9052</v>
      </c>
      <c r="B108" t="s">
        <v>23</v>
      </c>
      <c r="C108" t="s">
        <v>550</v>
      </c>
      <c r="D108" s="48">
        <v>0.375</v>
      </c>
      <c r="E108">
        <v>302</v>
      </c>
      <c r="F108">
        <v>3</v>
      </c>
      <c r="G108" s="49">
        <v>0.01</v>
      </c>
      <c r="H108">
        <v>299</v>
      </c>
      <c r="I108" s="50">
        <v>33719</v>
      </c>
      <c r="J108" s="50">
        <v>1000</v>
      </c>
    </row>
    <row r="109" spans="1:10" ht="13.5">
      <c r="A109">
        <v>9083</v>
      </c>
      <c r="B109" t="s">
        <v>12</v>
      </c>
      <c r="C109" t="s">
        <v>551</v>
      </c>
      <c r="D109" s="48">
        <v>0.5951388888888889</v>
      </c>
      <c r="E109">
        <v>614</v>
      </c>
      <c r="F109" t="s">
        <v>442</v>
      </c>
      <c r="G109" s="49">
        <v>0</v>
      </c>
      <c r="H109" t="s">
        <v>442</v>
      </c>
      <c r="I109" s="50">
        <v>18948</v>
      </c>
      <c r="J109" s="50">
        <v>1000</v>
      </c>
    </row>
    <row r="110" spans="1:10" ht="13.5">
      <c r="A110">
        <v>9115</v>
      </c>
      <c r="B110" t="s">
        <v>22</v>
      </c>
      <c r="C110" t="s">
        <v>552</v>
      </c>
      <c r="D110" s="48">
        <v>0.625</v>
      </c>
      <c r="E110">
        <v>512</v>
      </c>
      <c r="F110">
        <v>80</v>
      </c>
      <c r="G110" s="49">
        <v>0.1852</v>
      </c>
      <c r="H110">
        <v>432</v>
      </c>
      <c r="I110" s="50">
        <v>18432</v>
      </c>
      <c r="J110">
        <v>100</v>
      </c>
    </row>
    <row r="111" spans="1:10" ht="13.5">
      <c r="A111">
        <v>9322</v>
      </c>
      <c r="B111" t="s">
        <v>12</v>
      </c>
      <c r="C111" t="s">
        <v>553</v>
      </c>
      <c r="D111" s="48">
        <v>0.6319444444444444</v>
      </c>
      <c r="E111">
        <v>521</v>
      </c>
      <c r="F111" t="s">
        <v>442</v>
      </c>
      <c r="G111" s="49">
        <v>0</v>
      </c>
      <c r="H111" t="s">
        <v>442</v>
      </c>
      <c r="I111" s="50">
        <v>4303</v>
      </c>
      <c r="J111" s="50">
        <v>1000</v>
      </c>
    </row>
    <row r="112" spans="1:10" ht="13.5">
      <c r="A112">
        <v>9362</v>
      </c>
      <c r="B112" t="s">
        <v>12</v>
      </c>
      <c r="C112" t="s">
        <v>554</v>
      </c>
      <c r="D112" s="48">
        <v>0.45694444444444443</v>
      </c>
      <c r="E112">
        <v>180</v>
      </c>
      <c r="F112">
        <v>2</v>
      </c>
      <c r="G112" s="49">
        <v>0.0112</v>
      </c>
      <c r="H112">
        <v>178</v>
      </c>
      <c r="I112" s="50">
        <v>2203</v>
      </c>
      <c r="J112" s="50">
        <v>1000</v>
      </c>
    </row>
    <row r="113" spans="1:10" ht="13.5">
      <c r="A113">
        <v>9364</v>
      </c>
      <c r="B113" t="s">
        <v>22</v>
      </c>
      <c r="C113" t="s">
        <v>555</v>
      </c>
      <c r="D113" s="48">
        <v>0.625</v>
      </c>
      <c r="E113">
        <v>736</v>
      </c>
      <c r="F113">
        <v>5</v>
      </c>
      <c r="G113" s="49">
        <v>0.0068</v>
      </c>
      <c r="H113">
        <v>731</v>
      </c>
      <c r="I113" s="50">
        <v>201918</v>
      </c>
      <c r="J113" s="50">
        <v>1000</v>
      </c>
    </row>
    <row r="114" spans="1:10" ht="13.5">
      <c r="A114">
        <v>9365</v>
      </c>
      <c r="B114" t="s">
        <v>12</v>
      </c>
      <c r="C114" t="s">
        <v>556</v>
      </c>
      <c r="D114" s="48">
        <v>0.6319444444444444</v>
      </c>
      <c r="E114">
        <v>200</v>
      </c>
      <c r="F114" t="s">
        <v>442</v>
      </c>
      <c r="G114" s="49">
        <v>0</v>
      </c>
      <c r="H114" t="s">
        <v>442</v>
      </c>
      <c r="I114" s="50">
        <v>2940</v>
      </c>
      <c r="J114" s="50">
        <v>1000</v>
      </c>
    </row>
    <row r="115" spans="1:10" ht="13.5">
      <c r="A115">
        <v>9630</v>
      </c>
      <c r="B115" t="s">
        <v>45</v>
      </c>
      <c r="C115" t="s">
        <v>557</v>
      </c>
      <c r="D115" s="48">
        <v>0.6041666666666666</v>
      </c>
      <c r="E115">
        <v>580</v>
      </c>
      <c r="F115" t="s">
        <v>442</v>
      </c>
      <c r="G115" s="49">
        <v>0</v>
      </c>
      <c r="H115">
        <v>580</v>
      </c>
      <c r="I115" s="50">
        <v>5979</v>
      </c>
      <c r="J115">
        <v>100</v>
      </c>
    </row>
    <row r="116" spans="1:10" ht="13.5">
      <c r="A116">
        <v>9728</v>
      </c>
      <c r="B116" t="s">
        <v>22</v>
      </c>
      <c r="C116" t="s">
        <v>558</v>
      </c>
      <c r="D116" s="48">
        <v>0.625</v>
      </c>
      <c r="E116" s="50">
        <v>1373</v>
      </c>
      <c r="F116">
        <v>20</v>
      </c>
      <c r="G116" s="49">
        <v>0.0148</v>
      </c>
      <c r="H116" s="50">
        <v>1353</v>
      </c>
      <c r="I116" s="50">
        <v>28270</v>
      </c>
      <c r="J116">
        <v>100</v>
      </c>
    </row>
    <row r="117" spans="1:10" ht="13.5">
      <c r="A117">
        <v>9814</v>
      </c>
      <c r="B117" t="s">
        <v>45</v>
      </c>
      <c r="C117" t="s">
        <v>559</v>
      </c>
      <c r="D117" s="48">
        <v>0.5277777777777778</v>
      </c>
      <c r="E117">
        <v>962</v>
      </c>
      <c r="F117">
        <v>11</v>
      </c>
      <c r="G117" s="49">
        <v>0.0116</v>
      </c>
      <c r="H117">
        <v>951</v>
      </c>
      <c r="I117" s="50">
        <v>8507</v>
      </c>
      <c r="J117">
        <v>100</v>
      </c>
    </row>
    <row r="118" spans="1:10" ht="13.5">
      <c r="A118">
        <v>9869</v>
      </c>
      <c r="B118" t="s">
        <v>22</v>
      </c>
      <c r="C118" t="s">
        <v>560</v>
      </c>
      <c r="D118" s="48">
        <v>0.625</v>
      </c>
      <c r="E118" s="50">
        <v>1414</v>
      </c>
      <c r="F118">
        <v>-7</v>
      </c>
      <c r="G118" s="49">
        <v>-0.0049</v>
      </c>
      <c r="H118" s="50">
        <v>1421</v>
      </c>
      <c r="I118" s="50">
        <v>53949</v>
      </c>
      <c r="J118">
        <v>100</v>
      </c>
    </row>
    <row r="119" spans="1:10" ht="13.5">
      <c r="A119">
        <v>9885</v>
      </c>
      <c r="B119" t="s">
        <v>12</v>
      </c>
      <c r="C119" t="s">
        <v>561</v>
      </c>
      <c r="D119" s="48">
        <v>0.6236111111111111</v>
      </c>
      <c r="E119">
        <v>330</v>
      </c>
      <c r="F119">
        <v>-4</v>
      </c>
      <c r="G119" s="49">
        <v>-0.012</v>
      </c>
      <c r="H119">
        <v>334</v>
      </c>
      <c r="I119" s="50">
        <v>6942</v>
      </c>
      <c r="J119">
        <v>100</v>
      </c>
    </row>
    <row r="120" spans="1:10" ht="13.5">
      <c r="A120">
        <v>9919</v>
      </c>
      <c r="B120" t="s">
        <v>45</v>
      </c>
      <c r="C120" t="s">
        <v>562</v>
      </c>
      <c r="D120" s="51">
        <v>39962</v>
      </c>
      <c r="E120">
        <v>800</v>
      </c>
      <c r="F120" t="s">
        <v>442</v>
      </c>
      <c r="G120" s="49">
        <v>0</v>
      </c>
      <c r="H120">
        <v>800</v>
      </c>
      <c r="I120" s="50">
        <v>22993</v>
      </c>
      <c r="J120">
        <v>100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 Satoshi</dc:creator>
  <cp:keywords/>
  <dc:description/>
  <cp:lastModifiedBy>ISOBE Satoshi</cp:lastModifiedBy>
  <cp:lastPrinted>2009-06-02T11:33:20Z</cp:lastPrinted>
  <dcterms:created xsi:type="dcterms:W3CDTF">2009-01-05T10:09:13Z</dcterms:created>
  <dcterms:modified xsi:type="dcterms:W3CDTF">2009-06-02T12:00:42Z</dcterms:modified>
  <cp:category/>
  <cp:version/>
  <cp:contentType/>
  <cp:contentStatus/>
</cp:coreProperties>
</file>